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公开招聘\江苏大学2019年公开招聘人事代理工作人员岗位表（第二批）\江苏大学2019年公开招聘人事代理工作人员公告（第二批）\"/>
    </mc:Choice>
  </mc:AlternateContent>
  <xr:revisionPtr revIDLastSave="0" documentId="13_ncr:1_{E97FCD62-000A-489B-85E7-18A02F191DDC}" xr6:coauthVersionLast="36" xr6:coauthVersionMax="36" xr10:uidLastSave="{00000000-0000-0000-0000-000000000000}"/>
  <bookViews>
    <workbookView xWindow="0" yWindow="0" windowWidth="20385" windowHeight="8100" xr2:uid="{00000000-000D-0000-FFFF-FFFF00000000}"/>
  </bookViews>
  <sheets>
    <sheet name="Sheet1" sheetId="1" r:id="rId1"/>
    <sheet name="（自动生成，勿动）汇总表" sheetId="6" state="hidden" r:id="rId2"/>
    <sheet name="Sheet3" sheetId="7" state="hidden" r:id="rId3"/>
    <sheet name="数据有效性" sheetId="5" state="hidden" r:id="rId4"/>
  </sheets>
  <definedNames>
    <definedName name="_xlnm._FilterDatabase" localSheetId="0" hidden="1">Sheet1!$A$5:$J$21</definedName>
  </definedNames>
  <calcPr calcId="179021"/>
</workbook>
</file>

<file path=xl/calcChain.xml><?xml version="1.0" encoding="utf-8"?>
<calcChain xmlns="http://schemas.openxmlformats.org/spreadsheetml/2006/main">
  <c r="H2" i="6" l="1"/>
  <c r="V2" i="6"/>
  <c r="U2" i="6"/>
  <c r="R2" i="6"/>
  <c r="G5" i="1" l="1"/>
  <c r="D5" i="1"/>
  <c r="I18" i="7" l="1"/>
  <c r="J18" i="7"/>
  <c r="K18" i="7"/>
  <c r="L18" i="7"/>
  <c r="M18" i="7"/>
  <c r="B18" i="7"/>
  <c r="C18" i="7"/>
  <c r="D18" i="7"/>
  <c r="E18" i="7"/>
  <c r="F18" i="7"/>
  <c r="G18" i="7"/>
  <c r="A9" i="7"/>
  <c r="A8" i="7"/>
  <c r="A7" i="7"/>
  <c r="A6" i="7"/>
  <c r="A5" i="7"/>
  <c r="A4" i="7"/>
  <c r="A3" i="7"/>
  <c r="A2" i="7"/>
  <c r="A1" i="7"/>
  <c r="N10" i="7"/>
  <c r="N9" i="7"/>
  <c r="N8" i="7"/>
  <c r="N7" i="7"/>
  <c r="N6" i="7"/>
  <c r="N5" i="7"/>
  <c r="N4" i="7"/>
  <c r="N3" i="7"/>
  <c r="N2" i="7"/>
  <c r="N1" i="7"/>
  <c r="H8" i="7"/>
  <c r="H7" i="7"/>
  <c r="H6" i="7"/>
  <c r="H5" i="7"/>
  <c r="H4" i="7"/>
  <c r="H3" i="7"/>
  <c r="H1" i="7"/>
  <c r="H2" i="7"/>
  <c r="Y2" i="6"/>
  <c r="T2" i="6"/>
  <c r="S2" i="6"/>
  <c r="Q2" i="6"/>
  <c r="P2" i="6"/>
  <c r="O2" i="6"/>
  <c r="N2" i="6"/>
  <c r="M2" i="6"/>
  <c r="A18" i="7" l="1"/>
  <c r="W2" i="6" s="1"/>
  <c r="N18" i="7"/>
  <c r="Z2" i="6" s="1"/>
  <c r="H18" i="7"/>
  <c r="X2" i="6" s="1"/>
  <c r="L2" i="6" l="1"/>
  <c r="K2" i="6"/>
  <c r="J2" i="6"/>
  <c r="I2" i="6"/>
  <c r="G2" i="6"/>
  <c r="F2" i="6"/>
  <c r="E2" i="6"/>
  <c r="D2" i="6"/>
  <c r="C2" i="6"/>
  <c r="A2" i="6"/>
  <c r="B2" i="6" l="1"/>
</calcChain>
</file>

<file path=xl/sharedStrings.xml><?xml version="1.0" encoding="utf-8"?>
<sst xmlns="http://schemas.openxmlformats.org/spreadsheetml/2006/main" count="333" uniqueCount="303">
  <si>
    <t>姓   名</t>
  </si>
  <si>
    <t>性别</t>
  </si>
  <si>
    <t xml:space="preserve"> </t>
  </si>
  <si>
    <t>工作或学习单位</t>
  </si>
  <si>
    <t>惩戒</t>
  </si>
  <si>
    <t xml:space="preserve">情况 </t>
  </si>
  <si>
    <t>称 谓</t>
  </si>
  <si>
    <t>工   作   单   位</t>
  </si>
  <si>
    <t>职 务</t>
  </si>
  <si>
    <t>家庭主要成员和  主要社会关系</t>
  </si>
  <si>
    <t>江苏大学2019年公开招聘工作人员报名表</t>
    <phoneticPr fontId="5" type="noConversion"/>
  </si>
  <si>
    <t>招聘岗位</t>
    <phoneticPr fontId="5" type="noConversion"/>
  </si>
  <si>
    <t>单位</t>
    <phoneticPr fontId="5" type="noConversion"/>
  </si>
  <si>
    <t>附属学校</t>
    <phoneticPr fontId="5" type="noConversion"/>
  </si>
  <si>
    <t>性别</t>
    <phoneticPr fontId="5" type="noConversion"/>
  </si>
  <si>
    <t>男</t>
    <phoneticPr fontId="5" type="noConversion"/>
  </si>
  <si>
    <t>女</t>
    <phoneticPr fontId="5" type="noConversion"/>
  </si>
  <si>
    <t>政治面貌</t>
    <phoneticPr fontId="5" type="noConversion"/>
  </si>
  <si>
    <t>群众</t>
    <phoneticPr fontId="5" type="noConversion"/>
  </si>
  <si>
    <t>中共党员</t>
    <phoneticPr fontId="5" type="noConversion"/>
  </si>
  <si>
    <t>共青团员</t>
    <phoneticPr fontId="5" type="noConversion"/>
  </si>
  <si>
    <t>民革党员</t>
    <phoneticPr fontId="5" type="noConversion"/>
  </si>
  <si>
    <t>民盟党员</t>
    <phoneticPr fontId="5" type="noConversion"/>
  </si>
  <si>
    <t>民促党员</t>
    <phoneticPr fontId="5" type="noConversion"/>
  </si>
  <si>
    <t>致公党党员</t>
    <phoneticPr fontId="5" type="noConversion"/>
  </si>
  <si>
    <t>农工党党员</t>
    <phoneticPr fontId="5" type="noConversion"/>
  </si>
  <si>
    <t>民建党员</t>
    <phoneticPr fontId="5" type="noConversion"/>
  </si>
  <si>
    <t>台盟党员</t>
    <phoneticPr fontId="5" type="noConversion"/>
  </si>
  <si>
    <t>九三学社</t>
    <phoneticPr fontId="5" type="noConversion"/>
  </si>
  <si>
    <t>其他</t>
    <phoneticPr fontId="5" type="noConversion"/>
  </si>
  <si>
    <t>无</t>
  </si>
  <si>
    <t>无</t>
    <phoneticPr fontId="5" type="noConversion"/>
  </si>
  <si>
    <t>职称等级</t>
    <phoneticPr fontId="5" type="noConversion"/>
  </si>
  <si>
    <t>初级</t>
    <phoneticPr fontId="5" type="noConversion"/>
  </si>
  <si>
    <t>中级</t>
    <phoneticPr fontId="5" type="noConversion"/>
  </si>
  <si>
    <t>高级</t>
    <phoneticPr fontId="5" type="noConversion"/>
  </si>
  <si>
    <t>无</t>
    <phoneticPr fontId="5" type="noConversion"/>
  </si>
  <si>
    <t>有</t>
    <phoneticPr fontId="5" type="noConversion"/>
  </si>
  <si>
    <t>有无职称</t>
    <phoneticPr fontId="5" type="noConversion"/>
  </si>
  <si>
    <t>运动员等级</t>
    <phoneticPr fontId="5" type="noConversion"/>
  </si>
  <si>
    <t>有</t>
    <phoneticPr fontId="5" type="noConversion"/>
  </si>
  <si>
    <t>国际级运动健将</t>
    <phoneticPr fontId="5" type="noConversion"/>
  </si>
  <si>
    <t>运动健将</t>
    <phoneticPr fontId="5" type="noConversion"/>
  </si>
  <si>
    <t>一级运动员</t>
    <phoneticPr fontId="5" type="noConversion"/>
  </si>
  <si>
    <t>二级运动员</t>
    <phoneticPr fontId="5" type="noConversion"/>
  </si>
  <si>
    <t>三级运动员</t>
    <phoneticPr fontId="5" type="noConversion"/>
  </si>
  <si>
    <t>有无运动员技术等级</t>
    <phoneticPr fontId="5" type="noConversion"/>
  </si>
  <si>
    <t>民族</t>
    <phoneticPr fontId="5" type="noConversion"/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</si>
  <si>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</si>
  <si>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</si>
  <si>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</si>
  <si>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</si>
  <si>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</si>
  <si>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</si>
  <si>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</si>
  <si>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</si>
  <si>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</si>
  <si>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</si>
  <si>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</si>
  <si>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</si>
  <si>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</si>
  <si>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</si>
  <si>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</si>
  <si>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</si>
  <si>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</si>
  <si>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</si>
  <si>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</si>
  <si>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</si>
  <si>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</si>
  <si>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</si>
  <si>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</si>
  <si>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</si>
  <si>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</si>
  <si>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</si>
  <si>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</si>
  <si>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</si>
  <si>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</si>
  <si>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</si>
  <si>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</si>
  <si>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</si>
  <si>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</si>
  <si>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</si>
  <si>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</si>
  <si>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</si>
  <si>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</si>
  <si>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</si>
  <si>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</si>
  <si>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</si>
  <si>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</si>
  <si>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</si>
  <si>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</si>
  <si>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</si>
  <si>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</si>
  <si>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</si>
  <si>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</si>
  <si>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</si>
  <si>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</si>
  <si>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</si>
  <si>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</si>
  <si>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</si>
  <si>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</si>
  <si>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</si>
  <si>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</si>
  <si>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</si>
  <si>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学历</t>
    <phoneticPr fontId="5" type="noConversion"/>
  </si>
  <si>
    <t>学历</t>
    <phoneticPr fontId="5" type="noConversion"/>
  </si>
  <si>
    <t>本科</t>
    <phoneticPr fontId="5" type="noConversion"/>
  </si>
  <si>
    <t>硕士研究生</t>
    <phoneticPr fontId="5" type="noConversion"/>
  </si>
  <si>
    <t>博士研究生</t>
    <phoneticPr fontId="5" type="noConversion"/>
  </si>
  <si>
    <t>原身份性质</t>
    <phoneticPr fontId="5" type="noConversion"/>
  </si>
  <si>
    <t>公务员（含参公）</t>
    <phoneticPr fontId="5" type="noConversion"/>
  </si>
  <si>
    <t>事业身份人员</t>
    <phoneticPr fontId="5" type="noConversion"/>
  </si>
  <si>
    <t>社会人员</t>
  </si>
  <si>
    <t>社会人员</t>
    <phoneticPr fontId="5" type="noConversion"/>
  </si>
  <si>
    <t>应届生</t>
    <phoneticPr fontId="5" type="noConversion"/>
  </si>
  <si>
    <t>岗位代码</t>
    <phoneticPr fontId="5" type="noConversion"/>
  </si>
  <si>
    <t>岗位名称</t>
    <phoneticPr fontId="5" type="noConversion"/>
  </si>
  <si>
    <t>专业</t>
    <phoneticPr fontId="5" type="noConversion"/>
  </si>
  <si>
    <t>有无篮球特长</t>
    <phoneticPr fontId="5" type="noConversion"/>
  </si>
  <si>
    <t>专业方向</t>
    <phoneticPr fontId="5" type="noConversion"/>
  </si>
  <si>
    <t>武术</t>
    <phoneticPr fontId="5" type="noConversion"/>
  </si>
  <si>
    <t>婚姻状况</t>
    <phoneticPr fontId="5" type="noConversion"/>
  </si>
  <si>
    <t>婚姻状况</t>
    <phoneticPr fontId="5" type="noConversion"/>
  </si>
  <si>
    <t>未婚</t>
    <phoneticPr fontId="5" type="noConversion"/>
  </si>
  <si>
    <t>初婚</t>
    <phoneticPr fontId="5" type="noConversion"/>
  </si>
  <si>
    <t>再婚</t>
    <phoneticPr fontId="5" type="noConversion"/>
  </si>
  <si>
    <t>离异</t>
    <phoneticPr fontId="5" type="noConversion"/>
  </si>
  <si>
    <t>丧偶</t>
    <phoneticPr fontId="5" type="noConversion"/>
  </si>
  <si>
    <t>生育状况</t>
    <phoneticPr fontId="5" type="noConversion"/>
  </si>
  <si>
    <t>未育</t>
    <phoneticPr fontId="5" type="noConversion"/>
  </si>
  <si>
    <t>怀孕</t>
    <phoneticPr fontId="5" type="noConversion"/>
  </si>
  <si>
    <t>已育1孩</t>
    <phoneticPr fontId="5" type="noConversion"/>
  </si>
  <si>
    <t>已育2孩</t>
    <phoneticPr fontId="5" type="noConversion"/>
  </si>
  <si>
    <t>其他</t>
    <phoneticPr fontId="5" type="noConversion"/>
  </si>
  <si>
    <t>籍贯</t>
    <phoneticPr fontId="5" type="noConversion"/>
  </si>
  <si>
    <t>所任职务或所学专业</t>
    <phoneticPr fontId="5" type="noConversion"/>
  </si>
  <si>
    <t xml:space="preserve">获奖情况                          </t>
    <phoneticPr fontId="5" type="noConversion"/>
  </si>
  <si>
    <t>获奖等级</t>
    <phoneticPr fontId="5" type="noConversion"/>
  </si>
  <si>
    <t>获奖名称</t>
    <phoneticPr fontId="5" type="noConversion"/>
  </si>
  <si>
    <t>获奖等级</t>
    <phoneticPr fontId="5" type="noConversion"/>
  </si>
  <si>
    <t>国际级</t>
    <phoneticPr fontId="5" type="noConversion"/>
  </si>
  <si>
    <t>国家级</t>
  </si>
  <si>
    <t>国家级</t>
    <phoneticPr fontId="5" type="noConversion"/>
  </si>
  <si>
    <t>省部级</t>
    <phoneticPr fontId="5" type="noConversion"/>
  </si>
  <si>
    <t>市级</t>
    <phoneticPr fontId="5" type="noConversion"/>
  </si>
  <si>
    <t>称谓</t>
    <phoneticPr fontId="5" type="noConversion"/>
  </si>
  <si>
    <t>父亲</t>
  </si>
  <si>
    <t>父亲</t>
    <phoneticPr fontId="5" type="noConversion"/>
  </si>
  <si>
    <t>母亲</t>
    <phoneticPr fontId="5" type="noConversion"/>
  </si>
  <si>
    <t>妻子</t>
    <phoneticPr fontId="5" type="noConversion"/>
  </si>
  <si>
    <t>丈夫</t>
    <phoneticPr fontId="5" type="noConversion"/>
  </si>
  <si>
    <t>哥哥</t>
    <phoneticPr fontId="5" type="noConversion"/>
  </si>
  <si>
    <t>姐姐</t>
    <phoneticPr fontId="5" type="noConversion"/>
  </si>
  <si>
    <t>弟弟</t>
    <phoneticPr fontId="5" type="noConversion"/>
  </si>
  <si>
    <t>妹妹</t>
    <phoneticPr fontId="5" type="noConversion"/>
  </si>
  <si>
    <t>儿子</t>
    <phoneticPr fontId="5" type="noConversion"/>
  </si>
  <si>
    <t>女儿</t>
    <phoneticPr fontId="5" type="noConversion"/>
  </si>
  <si>
    <t>配偶父</t>
    <phoneticPr fontId="5" type="noConversion"/>
  </si>
  <si>
    <t>配偶母</t>
    <phoneticPr fontId="5" type="noConversion"/>
  </si>
  <si>
    <t>注意
事项</t>
    <phoneticPr fontId="5" type="noConversion"/>
  </si>
  <si>
    <t>(按父母、配偶、子女、配偶父母、兄弟姐妹等顺序填写)</t>
    <phoneticPr fontId="5" type="noConversion"/>
  </si>
  <si>
    <t>现居
住地</t>
    <phoneticPr fontId="5" type="noConversion"/>
  </si>
  <si>
    <t>获奖时间</t>
    <phoneticPr fontId="5" type="noConversion"/>
  </si>
  <si>
    <t>起止时间</t>
    <phoneticPr fontId="5" type="noConversion"/>
  </si>
  <si>
    <t>毕业
时间</t>
    <phoneticPr fontId="5" type="noConversion"/>
  </si>
  <si>
    <t>紧急联系方式</t>
    <phoneticPr fontId="5" type="noConversion"/>
  </si>
  <si>
    <t>其他说明</t>
    <phoneticPr fontId="5" type="noConversion"/>
  </si>
  <si>
    <t>至</t>
    <phoneticPr fontId="5" type="noConversion"/>
  </si>
  <si>
    <t>至</t>
    <phoneticPr fontId="5" type="noConversion"/>
  </si>
  <si>
    <t>至</t>
    <phoneticPr fontId="5" type="noConversion"/>
  </si>
  <si>
    <t>姓名</t>
    <phoneticPr fontId="5" type="noConversion"/>
  </si>
  <si>
    <t>请务必附上
电子证件照</t>
    <phoneticPr fontId="5" type="noConversion"/>
  </si>
  <si>
    <t>江苏丹阳</t>
    <phoneticPr fontId="5" type="noConversion"/>
  </si>
  <si>
    <t>zhangsan@sina.com</t>
    <phoneticPr fontId="5" type="noConversion"/>
  </si>
  <si>
    <t>张大</t>
    <phoneticPr fontId="5" type="noConversion"/>
  </si>
  <si>
    <t>某某高中</t>
    <phoneticPr fontId="5" type="noConversion"/>
  </si>
  <si>
    <t>学生</t>
    <phoneticPr fontId="5" type="noConversion"/>
  </si>
  <si>
    <t>某某大学</t>
    <phoneticPr fontId="5" type="noConversion"/>
  </si>
  <si>
    <t>体育训练学</t>
    <phoneticPr fontId="5" type="noConversion"/>
  </si>
  <si>
    <t>某某大赛一等奖</t>
    <phoneticPr fontId="5" type="noConversion"/>
  </si>
  <si>
    <t>身份证  号码</t>
    <phoneticPr fontId="5" type="noConversion"/>
  </si>
  <si>
    <r>
      <rPr>
        <b/>
        <sz val="9"/>
        <color indexed="10"/>
        <rFont val="方正仿宋_GBK"/>
        <family val="4"/>
        <charset val="134"/>
      </rPr>
      <t>（从高中阶段开始填写，至今不可有间断）</t>
    </r>
    <r>
      <rPr>
        <b/>
        <sz val="12"/>
        <rFont val="方正仿宋_GBK"/>
        <family val="4"/>
        <charset val="134"/>
      </rPr>
      <t xml:space="preserve">
简  历                          </t>
    </r>
    <phoneticPr fontId="5" type="noConversion"/>
  </si>
  <si>
    <r>
      <t>1</t>
    </r>
    <r>
      <rPr>
        <sz val="12"/>
        <rFont val="宋体"/>
        <family val="3"/>
        <charset val="134"/>
      </rPr>
      <t>5458789862</t>
    </r>
    <phoneticPr fontId="5" type="noConversion"/>
  </si>
  <si>
    <t>江苏镇江</t>
    <phoneticPr fontId="5" type="noConversion"/>
  </si>
  <si>
    <t>区县级</t>
    <phoneticPr fontId="5" type="noConversion"/>
  </si>
  <si>
    <t>其他</t>
    <phoneticPr fontId="5" type="noConversion"/>
  </si>
  <si>
    <t>招聘岗位</t>
    <phoneticPr fontId="20" type="noConversion"/>
  </si>
  <si>
    <t>岗位代码</t>
    <phoneticPr fontId="20" type="noConversion"/>
  </si>
  <si>
    <t>姓名</t>
    <phoneticPr fontId="20" type="noConversion"/>
  </si>
  <si>
    <t>性别</t>
    <phoneticPr fontId="20" type="noConversion"/>
  </si>
  <si>
    <t>政治面貌</t>
    <phoneticPr fontId="20" type="noConversion"/>
  </si>
  <si>
    <t>民族</t>
    <phoneticPr fontId="20" type="noConversion"/>
  </si>
  <si>
    <t>学历</t>
    <phoneticPr fontId="20" type="noConversion"/>
  </si>
  <si>
    <t>毕业时间</t>
    <phoneticPr fontId="20" type="noConversion"/>
  </si>
  <si>
    <t>身份证号码</t>
    <phoneticPr fontId="20" type="noConversion"/>
  </si>
  <si>
    <t>手机号</t>
    <phoneticPr fontId="20" type="noConversion"/>
  </si>
  <si>
    <t>电子邮箱</t>
    <phoneticPr fontId="20" type="noConversion"/>
  </si>
  <si>
    <t>紧急联系方式</t>
    <phoneticPr fontId="20" type="noConversion"/>
  </si>
  <si>
    <t>毕业院校</t>
    <phoneticPr fontId="20" type="noConversion"/>
  </si>
  <si>
    <t>所学专业</t>
    <phoneticPr fontId="20" type="noConversion"/>
  </si>
  <si>
    <t>原身份性质</t>
    <phoneticPr fontId="20" type="noConversion"/>
  </si>
  <si>
    <t>专业方向</t>
    <phoneticPr fontId="20" type="noConversion"/>
  </si>
  <si>
    <t>个人简历</t>
    <phoneticPr fontId="20" type="noConversion"/>
  </si>
  <si>
    <t>获奖情况</t>
    <phoneticPr fontId="20" type="noConversion"/>
  </si>
  <si>
    <t>惩戒情况</t>
    <phoneticPr fontId="20" type="noConversion"/>
  </si>
  <si>
    <t>家庭主要成员与社会关系</t>
    <phoneticPr fontId="20" type="noConversion"/>
  </si>
  <si>
    <t>无</t>
    <phoneticPr fontId="5" type="noConversion"/>
  </si>
  <si>
    <t>务农</t>
    <phoneticPr fontId="5" type="noConversion"/>
  </si>
  <si>
    <t>某某大学</t>
    <phoneticPr fontId="5" type="noConversion"/>
  </si>
  <si>
    <t>博士研究生</t>
  </si>
  <si>
    <t>未婚</t>
  </si>
  <si>
    <t>某某学院</t>
    <phoneticPr fontId="5" type="noConversion"/>
  </si>
  <si>
    <t>体育教育</t>
    <phoneticPr fontId="5" type="noConversion"/>
  </si>
  <si>
    <t>艺术学院</t>
    <phoneticPr fontId="5" type="noConversion"/>
  </si>
  <si>
    <t>电气信息工程学院</t>
    <phoneticPr fontId="5" type="noConversion"/>
  </si>
  <si>
    <t>食品与生物工程学院</t>
    <phoneticPr fontId="5" type="noConversion"/>
  </si>
  <si>
    <t>农业装备工程学院</t>
    <phoneticPr fontId="5" type="noConversion"/>
  </si>
  <si>
    <t>医学院</t>
    <phoneticPr fontId="5" type="noConversion"/>
  </si>
  <si>
    <t>实验动物中心</t>
    <phoneticPr fontId="5" type="noConversion"/>
  </si>
  <si>
    <t>管理学院</t>
    <phoneticPr fontId="5" type="noConversion"/>
  </si>
  <si>
    <t>化学化工学院</t>
    <phoneticPr fontId="5" type="noConversion"/>
  </si>
  <si>
    <t>分析测试中心</t>
    <phoneticPr fontId="5" type="noConversion"/>
  </si>
  <si>
    <t>能源与动力工程学院</t>
    <phoneticPr fontId="5" type="noConversion"/>
  </si>
  <si>
    <t>工业中心</t>
    <phoneticPr fontId="5" type="noConversion"/>
  </si>
  <si>
    <t>财务处</t>
    <phoneticPr fontId="5" type="noConversion"/>
  </si>
  <si>
    <t>01</t>
    <phoneticPr fontId="5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</si>
  <si>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</si>
  <si>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</si>
  <si>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</si>
  <si>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</si>
  <si>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</si>
  <si>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</si>
  <si>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</si>
  <si>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</si>
  <si>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</si>
  <si>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</si>
  <si>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</si>
  <si>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</si>
  <si>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专任教师</t>
    <phoneticPr fontId="5" type="noConversion"/>
  </si>
  <si>
    <t>其他专技</t>
    <phoneticPr fontId="5" type="noConversion"/>
  </si>
  <si>
    <t>美术学类（绘画方向）</t>
    <phoneticPr fontId="5" type="noConversion"/>
  </si>
  <si>
    <t>电气工程</t>
    <phoneticPr fontId="5" type="noConversion"/>
  </si>
  <si>
    <t>控制工程</t>
    <phoneticPr fontId="5" type="noConversion"/>
  </si>
  <si>
    <t>动力工程及工程热物理</t>
    <phoneticPr fontId="5" type="noConversion"/>
  </si>
  <si>
    <t>农业工程</t>
    <phoneticPr fontId="5" type="noConversion"/>
  </si>
  <si>
    <t>农业机械化工程</t>
    <phoneticPr fontId="5" type="noConversion"/>
  </si>
  <si>
    <t>农业电气化与自动化</t>
    <phoneticPr fontId="5" type="noConversion"/>
  </si>
  <si>
    <t>基础医学类</t>
    <phoneticPr fontId="5" type="noConversion"/>
  </si>
  <si>
    <t>临床医学类</t>
    <phoneticPr fontId="5" type="noConversion"/>
  </si>
  <si>
    <t>医学技术类</t>
    <phoneticPr fontId="5" type="noConversion"/>
  </si>
  <si>
    <t>护理学类</t>
    <phoneticPr fontId="5" type="noConversion"/>
  </si>
  <si>
    <t>基础兽医学</t>
    <phoneticPr fontId="5" type="noConversion"/>
  </si>
  <si>
    <t>食品工程</t>
    <phoneticPr fontId="5" type="noConversion"/>
  </si>
  <si>
    <t>食品科学</t>
    <phoneticPr fontId="5" type="noConversion"/>
  </si>
  <si>
    <t>临床兽医学</t>
    <phoneticPr fontId="5" type="noConversion"/>
  </si>
  <si>
    <t xml:space="preserve">应用软件工程    </t>
    <phoneticPr fontId="5" type="noConversion"/>
  </si>
  <si>
    <t xml:space="preserve">计算机应用技术 </t>
    <phoneticPr fontId="5" type="noConversion"/>
  </si>
  <si>
    <t xml:space="preserve">计算机科学与技术   </t>
    <phoneticPr fontId="5" type="noConversion"/>
  </si>
  <si>
    <t>计算机与信息管理</t>
    <phoneticPr fontId="5" type="noConversion"/>
  </si>
  <si>
    <t>化学工程</t>
    <phoneticPr fontId="5" type="noConversion"/>
  </si>
  <si>
    <t>化学</t>
    <phoneticPr fontId="5" type="noConversion"/>
  </si>
  <si>
    <t>化学工程与技术</t>
    <phoneticPr fontId="5" type="noConversion"/>
  </si>
  <si>
    <t>生物工程</t>
    <phoneticPr fontId="5" type="noConversion"/>
  </si>
  <si>
    <t>植物病理学</t>
    <phoneticPr fontId="5" type="noConversion"/>
  </si>
  <si>
    <t>病理学与病理生理学</t>
    <phoneticPr fontId="5" type="noConversion"/>
  </si>
  <si>
    <t>能源动力类（流体机械及工程）</t>
    <phoneticPr fontId="5" type="noConversion"/>
  </si>
  <si>
    <t>机械工程</t>
    <phoneticPr fontId="5" type="noConversion"/>
  </si>
  <si>
    <t>会计学</t>
    <phoneticPr fontId="5" type="noConversion"/>
  </si>
  <si>
    <t>财务管理</t>
    <phoneticPr fontId="5" type="noConversion"/>
  </si>
  <si>
    <t>硕士研究生</t>
    <phoneticPr fontId="5" type="noConversion"/>
  </si>
  <si>
    <t>博士研究生</t>
    <phoneticPr fontId="5" type="noConversion"/>
  </si>
  <si>
    <t>体育教育训练学(篮球方向）</t>
    <phoneticPr fontId="5" type="noConversion"/>
  </si>
  <si>
    <t>体育教育（篮球方向）</t>
    <phoneticPr fontId="5" type="noConversion"/>
  </si>
  <si>
    <t>运动训练（篮球方向）</t>
    <phoneticPr fontId="5" type="noConversion"/>
  </si>
  <si>
    <t>体育教育训练学(武术方向）</t>
  </si>
  <si>
    <t>体育教育（武术方向）</t>
  </si>
  <si>
    <t>运动训练（武术方向）</t>
  </si>
  <si>
    <t>体育教育训练学(健美操方向）</t>
  </si>
  <si>
    <t>体育教育（健美操方向）</t>
  </si>
  <si>
    <t>运动训练（健美操方向）</t>
  </si>
  <si>
    <t>有无
三年以上体育教育工作经历</t>
    <phoneticPr fontId="5" type="noConversion"/>
  </si>
  <si>
    <t>出生年月</t>
    <phoneticPr fontId="5" type="noConversion"/>
  </si>
  <si>
    <t>321102199203152828</t>
    <phoneticPr fontId="5" type="noConversion"/>
  </si>
  <si>
    <t>本科专业是否机械设计制造及其自动化</t>
    <phoneticPr fontId="5" type="noConversion"/>
  </si>
  <si>
    <t>是</t>
    <phoneticPr fontId="5" type="noConversion"/>
  </si>
  <si>
    <t>否</t>
  </si>
  <si>
    <t>否</t>
    <phoneticPr fontId="5" type="noConversion"/>
  </si>
  <si>
    <t>本硕专业是否均为全日制会计学财务管理专业</t>
    <phoneticPr fontId="5" type="noConversion"/>
  </si>
  <si>
    <t>民族</t>
    <phoneticPr fontId="5" type="noConversion"/>
  </si>
  <si>
    <t>手机号</t>
    <phoneticPr fontId="5" type="noConversion"/>
  </si>
  <si>
    <t>电子邮箱</t>
    <phoneticPr fontId="5" type="noConversion"/>
  </si>
  <si>
    <t xml:space="preserve">最高学历毕业院校       </t>
    <phoneticPr fontId="5" type="noConversion"/>
  </si>
  <si>
    <t>报考岗位所需专业类别</t>
    <phoneticPr fontId="5" type="noConversion"/>
  </si>
  <si>
    <t>原身份性质</t>
    <phoneticPr fontId="5" type="noConversion"/>
  </si>
  <si>
    <t>本硕专业是否均为全日制（非本三）美术学类绘画方向</t>
    <phoneticPr fontId="5" type="noConversion"/>
  </si>
  <si>
    <t>最高学历专业方向</t>
    <phoneticPr fontId="5" type="noConversion"/>
  </si>
  <si>
    <t>政治
面貌</t>
    <phoneticPr fontId="5" type="noConversion"/>
  </si>
  <si>
    <t>张三</t>
    <phoneticPr fontId="5" type="noConversion"/>
  </si>
  <si>
    <t>男</t>
  </si>
  <si>
    <t>中共党员</t>
  </si>
  <si>
    <t>出生年月</t>
    <phoneticPr fontId="5" type="noConversion"/>
  </si>
  <si>
    <r>
      <t>1.表格已进行数据有效性处理，请填写</t>
    </r>
    <r>
      <rPr>
        <sz val="10"/>
        <color rgb="FF00B050"/>
        <rFont val="宋体"/>
        <family val="3"/>
        <charset val="134"/>
      </rPr>
      <t>绿色</t>
    </r>
    <r>
      <rPr>
        <sz val="10"/>
        <color rgb="FFFF0000"/>
        <rFont val="宋体"/>
        <family val="3"/>
        <charset val="134"/>
      </rPr>
      <t>部分，部分空格请通过下拉菜单选取；填写日期请以如“2019/3”或“2019年3月”方式填写，用“.”分割年月将无法正常输入；如提示数据出错请检查数据是否正确。
2.表格已对必要单元格设置保护，可在未锁定单元格上进行填写，报名者请勿用技术手段修改，以免后续出错影响招考。
3.请务必通过插入图片方式，添加个人电子证件照片，并移动至照片栏位置</t>
    </r>
    <phoneticPr fontId="5" type="noConversion"/>
  </si>
  <si>
    <t>化学化工学院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</si>
</sst>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32">
    <font>
      <sz val="12"/>
      <name val="宋体"/>
      <charset val="134"/>
    </font>
    <font>
      <b/>
      <sz val="20"/>
      <name val="黑体"/>
      <family val="3"/>
      <charset val="134"/>
    </font>
    <font>
      <b/>
      <sz val="22"/>
      <name val="黑体"/>
      <family val="3"/>
      <charset val="134"/>
    </font>
    <font>
      <sz val="12"/>
      <name val="方正仿宋_GBK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b/>
      <sz val="10"/>
      <name val="方正仿宋_GBK"/>
      <family val="4"/>
      <charset val="134"/>
    </font>
    <font>
      <b/>
      <sz val="9"/>
      <name val="方正仿宋_GBK"/>
      <family val="4"/>
      <charset val="134"/>
    </font>
    <font>
      <b/>
      <sz val="9"/>
      <color indexed="10"/>
      <name val="方正仿宋_GBK"/>
      <family val="4"/>
      <charset val="134"/>
    </font>
    <font>
      <b/>
      <sz val="12"/>
      <name val="方正仿宋_GBK"/>
      <family val="4"/>
      <charset val="134"/>
    </font>
    <font>
      <b/>
      <sz val="10.5"/>
      <name val="方正仿宋_GBK"/>
      <family val="4"/>
      <charset val="134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4"/>
      <color rgb="FFFF0000"/>
      <name val="方正仿宋_GBK"/>
      <family val="4"/>
      <charset val="134"/>
    </font>
    <font>
      <b/>
      <sz val="16"/>
      <color rgb="FFFF0000"/>
      <name val="方正仿宋_GBK"/>
      <family val="4"/>
      <charset val="134"/>
    </font>
    <font>
      <b/>
      <sz val="10"/>
      <color rgb="FFFF0000"/>
      <name val="方正仿宋_GBK"/>
      <family val="4"/>
      <charset val="134"/>
    </font>
    <font>
      <b/>
      <sz val="10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b/>
      <sz val="10"/>
      <name val="等线"/>
      <family val="3"/>
      <charset val="134"/>
    </font>
    <font>
      <sz val="10"/>
      <name val="等线"/>
      <family val="3"/>
      <charset val="134"/>
    </font>
    <font>
      <b/>
      <sz val="8"/>
      <name val="方正仿宋_GBK"/>
      <family val="4"/>
      <charset val="134"/>
    </font>
    <font>
      <sz val="12"/>
      <name val="黑体"/>
      <family val="3"/>
      <charset val="134"/>
    </font>
    <font>
      <sz val="10"/>
      <name val="黑体"/>
      <family val="3"/>
      <charset val="134"/>
    </font>
    <font>
      <sz val="9"/>
      <name val="黑体"/>
      <family val="3"/>
      <charset val="134"/>
    </font>
    <font>
      <sz val="10"/>
      <color rgb="FF00B050"/>
      <name val="宋体"/>
      <family val="3"/>
      <charset val="134"/>
    </font>
    <font>
      <sz val="12"/>
      <name val="FangSong"/>
      <family val="3"/>
      <charset val="134"/>
    </font>
    <font>
      <sz val="8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2" borderId="7" xfId="0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 wrapText="1"/>
    </xf>
    <xf numFmtId="0" fontId="13" fillId="2" borderId="9" xfId="0" applyFont="1" applyFill="1" applyBorder="1" applyAlignment="1" applyProtection="1">
      <alignment horizontal="justify" vertical="center"/>
    </xf>
    <xf numFmtId="0" fontId="19" fillId="2" borderId="12" xfId="0" applyFont="1" applyFill="1" applyBorder="1" applyAlignment="1" applyProtection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>
      <alignment vertical="center"/>
    </xf>
    <xf numFmtId="176" fontId="22" fillId="0" borderId="10" xfId="0" applyNumberFormat="1" applyFont="1" applyBorder="1">
      <alignment vertical="center"/>
    </xf>
    <xf numFmtId="49" fontId="22" fillId="0" borderId="10" xfId="0" applyNumberFormat="1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10" xfId="0" applyFont="1" applyBorder="1" applyAlignment="1">
      <alignment vertical="top"/>
    </xf>
    <xf numFmtId="0" fontId="4" fillId="0" borderId="0" xfId="0" quotePrefix="1" applyFont="1">
      <alignment vertical="center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 wrapText="1"/>
    </xf>
    <xf numFmtId="14" fontId="4" fillId="0" borderId="0" xfId="0" applyNumberFormat="1" applyFont="1">
      <alignment vertical="center"/>
    </xf>
    <xf numFmtId="0" fontId="24" fillId="2" borderId="10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 wrapText="1"/>
    </xf>
    <xf numFmtId="0" fontId="24" fillId="2" borderId="10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 wrapText="1"/>
    </xf>
    <xf numFmtId="0" fontId="26" fillId="2" borderId="7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176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76" fontId="6" fillId="4" borderId="11" xfId="0" applyNumberFormat="1" applyFont="1" applyFill="1" applyBorder="1" applyAlignment="1" applyProtection="1">
      <alignment vertical="center" wrapText="1"/>
      <protection locked="0"/>
    </xf>
    <xf numFmtId="176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176" fontId="6" fillId="4" borderId="10" xfId="0" applyNumberFormat="1" applyFont="1" applyFill="1" applyBorder="1" applyAlignment="1" applyProtection="1">
      <alignment vertical="center" wrapText="1"/>
      <protection locked="0"/>
    </xf>
    <xf numFmtId="0" fontId="6" fillId="4" borderId="10" xfId="0" applyFont="1" applyFill="1" applyBorder="1" applyAlignment="1" applyProtection="1">
      <alignment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textRotation="255" wrapText="1"/>
    </xf>
    <xf numFmtId="0" fontId="12" fillId="2" borderId="10" xfId="0" applyFont="1" applyFill="1" applyBorder="1" applyAlignment="1" applyProtection="1">
      <alignment horizontal="center" vertical="center" textRotation="255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top" wrapText="1"/>
    </xf>
    <xf numFmtId="0" fontId="9" fillId="2" borderId="8" xfId="0" applyFont="1" applyFill="1" applyBorder="1" applyAlignment="1" applyProtection="1">
      <alignment horizontal="center" vertical="top" wrapText="1"/>
    </xf>
    <xf numFmtId="0" fontId="9" fillId="2" borderId="9" xfId="0" applyFont="1" applyFill="1" applyBorder="1" applyAlignment="1" applyProtection="1">
      <alignment horizontal="center" vertical="top" wrapText="1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176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76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176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49" fontId="4" fillId="4" borderId="11" xfId="0" applyNumberFormat="1" applyFont="1" applyFill="1" applyBorder="1" applyAlignment="1" applyProtection="1">
      <alignment horizontal="center" vertical="center"/>
      <protection locked="0"/>
    </xf>
    <xf numFmtId="49" fontId="0" fillId="4" borderId="13" xfId="0" applyNumberForma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49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29" fillId="2" borderId="10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31" fillId="2" borderId="10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P47"/>
  <sheetViews>
    <sheetView tabSelected="1" workbookViewId="0">
      <selection activeCell="B5" sqref="B5"/>
    </sheetView>
  </sheetViews>
  <sheetFormatPr defaultColWidth="9" defaultRowHeight="14.25"/>
  <cols>
    <col min="1" max="1" width="9.375" customWidth="1"/>
    <col min="2" max="2" width="11.75" customWidth="1"/>
    <col min="3" max="3" width="9.625" customWidth="1"/>
    <col min="4" max="4" width="9.5" customWidth="1"/>
    <col min="5" max="5" width="8.875" customWidth="1"/>
    <col min="6" max="6" width="12.5" customWidth="1"/>
    <col min="7" max="7" width="9.625" customWidth="1"/>
    <col min="8" max="8" width="8.25" customWidth="1"/>
    <col min="9" max="9" width="6.25" customWidth="1"/>
    <col min="10" max="10" width="9.875" customWidth="1"/>
    <col min="13" max="13" width="20" customWidth="1"/>
    <col min="14" max="14" width="46" bestFit="1" customWidth="1"/>
    <col min="16" max="16" width="27.25" bestFit="1" customWidth="1"/>
  </cols>
  <sheetData>
    <row r="2" spans="1:13" ht="27">
      <c r="A2" s="86" t="s">
        <v>10</v>
      </c>
      <c r="B2" s="87"/>
      <c r="C2" s="87"/>
      <c r="D2" s="87"/>
      <c r="E2" s="87"/>
      <c r="F2" s="87"/>
      <c r="G2" s="87"/>
      <c r="H2" s="87"/>
      <c r="I2" s="87"/>
      <c r="J2" s="87"/>
    </row>
    <row r="3" spans="1:13" ht="42" customHeight="1">
      <c r="A3" s="91" t="s">
        <v>159</v>
      </c>
      <c r="B3" s="95" t="s">
        <v>301</v>
      </c>
      <c r="C3" s="95"/>
      <c r="D3" s="95"/>
      <c r="E3" s="95"/>
      <c r="F3" s="95"/>
      <c r="G3" s="95"/>
      <c r="H3" s="95"/>
      <c r="I3" s="95"/>
      <c r="J3" s="95"/>
    </row>
    <row r="4" spans="1:13" ht="19.5" customHeight="1">
      <c r="A4" s="91"/>
      <c r="B4" s="95"/>
      <c r="C4" s="95"/>
      <c r="D4" s="95"/>
      <c r="E4" s="95"/>
      <c r="F4" s="95"/>
      <c r="G4" s="95"/>
      <c r="H4" s="95"/>
      <c r="I4" s="95"/>
      <c r="J4" s="95"/>
    </row>
    <row r="5" spans="1:13" ht="30" customHeight="1">
      <c r="A5" s="26" t="s">
        <v>11</v>
      </c>
      <c r="B5" s="36" t="s">
        <v>302</v>
      </c>
      <c r="C5" s="27" t="s">
        <v>115</v>
      </c>
      <c r="D5" s="49" t="str">
        <f>VLOOKUP(B5,数据有效性!A2:B14,2,FALSE)</f>
        <v>08</v>
      </c>
      <c r="E5" s="88" t="s">
        <v>116</v>
      </c>
      <c r="F5" s="89"/>
      <c r="G5" s="90" t="str">
        <f>VLOOKUP(B5,数据有效性!A2:C14,3,FALSE)</f>
        <v>其他专技</v>
      </c>
      <c r="H5" s="90"/>
      <c r="I5" s="96" t="s">
        <v>171</v>
      </c>
      <c r="J5" s="97"/>
    </row>
    <row r="6" spans="1:13" ht="30" customHeight="1">
      <c r="A6" s="26" t="s">
        <v>0</v>
      </c>
      <c r="B6" s="36" t="s">
        <v>297</v>
      </c>
      <c r="C6" s="26" t="s">
        <v>1</v>
      </c>
      <c r="D6" s="36" t="s">
        <v>298</v>
      </c>
      <c r="E6" s="26" t="s">
        <v>296</v>
      </c>
      <c r="F6" s="39" t="s">
        <v>299</v>
      </c>
      <c r="G6" s="29" t="s">
        <v>288</v>
      </c>
      <c r="H6" s="41" t="s">
        <v>48</v>
      </c>
      <c r="I6" s="98"/>
      <c r="J6" s="99"/>
    </row>
    <row r="7" spans="1:13" ht="33.75" customHeight="1">
      <c r="A7" s="26" t="s">
        <v>121</v>
      </c>
      <c r="B7" s="37" t="s">
        <v>210</v>
      </c>
      <c r="C7" s="26" t="s">
        <v>281</v>
      </c>
      <c r="D7" s="38">
        <v>33850</v>
      </c>
      <c r="E7" s="26" t="s">
        <v>134</v>
      </c>
      <c r="F7" s="40" t="s">
        <v>172</v>
      </c>
      <c r="G7" s="26" t="s">
        <v>161</v>
      </c>
      <c r="H7" s="40" t="s">
        <v>183</v>
      </c>
      <c r="I7" s="98"/>
      <c r="J7" s="99"/>
    </row>
    <row r="8" spans="1:13" ht="35.25" customHeight="1">
      <c r="A8" s="26" t="s">
        <v>104</v>
      </c>
      <c r="B8" s="36" t="s">
        <v>209</v>
      </c>
      <c r="C8" s="26" t="s">
        <v>164</v>
      </c>
      <c r="D8" s="38">
        <v>42979</v>
      </c>
      <c r="E8" s="28" t="s">
        <v>180</v>
      </c>
      <c r="F8" s="106" t="s">
        <v>282</v>
      </c>
      <c r="G8" s="107"/>
      <c r="H8" s="108"/>
      <c r="I8" s="100"/>
      <c r="J8" s="101"/>
    </row>
    <row r="9" spans="1:13" ht="27" customHeight="1">
      <c r="A9" s="28" t="s">
        <v>289</v>
      </c>
      <c r="B9" s="102">
        <v>13752844777</v>
      </c>
      <c r="C9" s="103"/>
      <c r="D9" s="28" t="s">
        <v>290</v>
      </c>
      <c r="E9" s="104" t="s">
        <v>173</v>
      </c>
      <c r="F9" s="105"/>
      <c r="G9" s="80" t="s">
        <v>165</v>
      </c>
      <c r="H9" s="81"/>
      <c r="I9" s="82" t="s">
        <v>182</v>
      </c>
      <c r="J9" s="83"/>
    </row>
    <row r="10" spans="1:13" ht="34.5" customHeight="1">
      <c r="A10" s="30" t="s">
        <v>291</v>
      </c>
      <c r="B10" s="42" t="s">
        <v>211</v>
      </c>
      <c r="C10" s="30" t="s">
        <v>292</v>
      </c>
      <c r="D10" s="43" t="s">
        <v>212</v>
      </c>
      <c r="E10" s="31" t="s">
        <v>295</v>
      </c>
      <c r="F10" s="60"/>
      <c r="G10" s="62"/>
      <c r="H10" s="84" t="s">
        <v>293</v>
      </c>
      <c r="I10" s="85"/>
      <c r="J10" s="42" t="s">
        <v>112</v>
      </c>
    </row>
    <row r="11" spans="1:13" ht="56.25" customHeight="1">
      <c r="A11" s="111" t="s">
        <v>294</v>
      </c>
      <c r="B11" s="48" t="s">
        <v>285</v>
      </c>
      <c r="C11" s="112" t="s">
        <v>283</v>
      </c>
      <c r="D11" s="48" t="s">
        <v>285</v>
      </c>
      <c r="E11" s="111" t="s">
        <v>287</v>
      </c>
      <c r="F11" s="48" t="s">
        <v>285</v>
      </c>
      <c r="G11" s="112" t="s">
        <v>280</v>
      </c>
      <c r="H11" s="48" t="s">
        <v>30</v>
      </c>
      <c r="I11" s="113" t="s">
        <v>118</v>
      </c>
      <c r="J11" s="48" t="s">
        <v>30</v>
      </c>
    </row>
    <row r="12" spans="1:13" ht="32.25" customHeight="1">
      <c r="A12" s="52" t="s">
        <v>181</v>
      </c>
      <c r="B12" s="92" t="s">
        <v>163</v>
      </c>
      <c r="C12" s="93"/>
      <c r="D12" s="94"/>
      <c r="E12" s="92" t="s">
        <v>3</v>
      </c>
      <c r="F12" s="93"/>
      <c r="G12" s="94"/>
      <c r="H12" s="109" t="s">
        <v>135</v>
      </c>
      <c r="I12" s="109"/>
      <c r="J12" s="109"/>
    </row>
    <row r="13" spans="1:13" ht="24.95" customHeight="1">
      <c r="A13" s="53"/>
      <c r="B13" s="44">
        <v>37135</v>
      </c>
      <c r="C13" s="10" t="s">
        <v>167</v>
      </c>
      <c r="D13" s="45">
        <v>38139</v>
      </c>
      <c r="E13" s="50" t="s">
        <v>175</v>
      </c>
      <c r="F13" s="58"/>
      <c r="G13" s="51"/>
      <c r="H13" s="59" t="s">
        <v>176</v>
      </c>
      <c r="I13" s="59"/>
      <c r="J13" s="59"/>
      <c r="M13" s="11"/>
    </row>
    <row r="14" spans="1:13" ht="24.95" customHeight="1">
      <c r="A14" s="53"/>
      <c r="B14" s="44">
        <v>38231</v>
      </c>
      <c r="C14" s="10" t="s">
        <v>168</v>
      </c>
      <c r="D14" s="45">
        <v>39600</v>
      </c>
      <c r="E14" s="50" t="s">
        <v>177</v>
      </c>
      <c r="F14" s="58"/>
      <c r="G14" s="51"/>
      <c r="H14" s="59" t="s">
        <v>178</v>
      </c>
      <c r="I14" s="59"/>
      <c r="J14" s="59"/>
    </row>
    <row r="15" spans="1:13" ht="24.95" customHeight="1">
      <c r="A15" s="53"/>
      <c r="B15" s="44">
        <v>39965</v>
      </c>
      <c r="C15" s="10" t="s">
        <v>167</v>
      </c>
      <c r="D15" s="45"/>
      <c r="E15" s="50" t="s">
        <v>208</v>
      </c>
      <c r="F15" s="58"/>
      <c r="G15" s="51"/>
      <c r="H15" s="59"/>
      <c r="I15" s="59"/>
      <c r="J15" s="59"/>
    </row>
    <row r="16" spans="1:13" ht="24.95" customHeight="1">
      <c r="A16" s="53"/>
      <c r="B16" s="44"/>
      <c r="C16" s="10" t="s">
        <v>167</v>
      </c>
      <c r="D16" s="45"/>
      <c r="E16" s="50"/>
      <c r="F16" s="58"/>
      <c r="G16" s="51"/>
      <c r="H16" s="59"/>
      <c r="I16" s="59"/>
      <c r="J16" s="59"/>
    </row>
    <row r="17" spans="1:12" ht="24.95" customHeight="1">
      <c r="A17" s="53"/>
      <c r="B17" s="44"/>
      <c r="C17" s="10" t="s">
        <v>167</v>
      </c>
      <c r="D17" s="45"/>
      <c r="E17" s="50"/>
      <c r="F17" s="58"/>
      <c r="G17" s="51"/>
      <c r="H17" s="59"/>
      <c r="I17" s="59"/>
      <c r="J17" s="59"/>
    </row>
    <row r="18" spans="1:12" ht="24.95" customHeight="1">
      <c r="A18" s="53"/>
      <c r="B18" s="44"/>
      <c r="C18" s="10" t="s">
        <v>167</v>
      </c>
      <c r="D18" s="45"/>
      <c r="E18" s="50"/>
      <c r="F18" s="58"/>
      <c r="G18" s="51"/>
      <c r="H18" s="59"/>
      <c r="I18" s="59"/>
      <c r="J18" s="59"/>
    </row>
    <row r="19" spans="1:12" ht="24.95" customHeight="1">
      <c r="A19" s="53"/>
      <c r="B19" s="44"/>
      <c r="C19" s="10" t="s">
        <v>167</v>
      </c>
      <c r="D19" s="45"/>
      <c r="E19" s="50"/>
      <c r="F19" s="58"/>
      <c r="G19" s="51"/>
      <c r="H19" s="59"/>
      <c r="I19" s="59"/>
      <c r="J19" s="59"/>
    </row>
    <row r="20" spans="1:12" ht="30" customHeight="1">
      <c r="A20" s="53"/>
      <c r="B20" s="44"/>
      <c r="C20" s="10" t="s">
        <v>167</v>
      </c>
      <c r="D20" s="45"/>
      <c r="E20" s="50"/>
      <c r="F20" s="58"/>
      <c r="G20" s="51"/>
      <c r="H20" s="59"/>
      <c r="I20" s="59"/>
      <c r="J20" s="59"/>
    </row>
    <row r="21" spans="1:12" ht="30" customHeight="1">
      <c r="A21" s="53"/>
      <c r="B21" s="44"/>
      <c r="C21" s="10" t="s">
        <v>167</v>
      </c>
      <c r="D21" s="45"/>
      <c r="E21" s="50"/>
      <c r="F21" s="58"/>
      <c r="G21" s="51"/>
      <c r="H21" s="59"/>
      <c r="I21" s="59"/>
      <c r="J21" s="59"/>
    </row>
    <row r="22" spans="1:12" ht="30" customHeight="1">
      <c r="A22" s="53" t="s">
        <v>136</v>
      </c>
      <c r="B22" s="22" t="s">
        <v>137</v>
      </c>
      <c r="C22" s="22" t="s">
        <v>162</v>
      </c>
      <c r="D22" s="110" t="s">
        <v>138</v>
      </c>
      <c r="E22" s="110"/>
      <c r="F22" s="110"/>
      <c r="G22" s="110"/>
      <c r="H22" s="74" t="s">
        <v>166</v>
      </c>
      <c r="I22" s="75"/>
      <c r="J22" s="76"/>
    </row>
    <row r="23" spans="1:12" ht="19.5" customHeight="1">
      <c r="A23" s="53"/>
      <c r="B23" s="36" t="s">
        <v>141</v>
      </c>
      <c r="C23" s="46">
        <v>39417</v>
      </c>
      <c r="D23" s="59" t="s">
        <v>179</v>
      </c>
      <c r="E23" s="59"/>
      <c r="F23" s="59"/>
      <c r="G23" s="59"/>
      <c r="H23" s="77"/>
      <c r="I23" s="78"/>
      <c r="J23" s="79"/>
    </row>
    <row r="24" spans="1:12" ht="19.5" customHeight="1">
      <c r="A24" s="53"/>
      <c r="B24" s="36"/>
      <c r="C24" s="46"/>
      <c r="D24" s="59"/>
      <c r="E24" s="59"/>
      <c r="F24" s="59"/>
      <c r="G24" s="59"/>
      <c r="H24" s="77"/>
      <c r="I24" s="78"/>
      <c r="J24" s="79"/>
    </row>
    <row r="25" spans="1:12" ht="19.5" customHeight="1">
      <c r="A25" s="53"/>
      <c r="B25" s="36"/>
      <c r="C25" s="46"/>
      <c r="D25" s="59"/>
      <c r="E25" s="59"/>
      <c r="F25" s="59"/>
      <c r="G25" s="59"/>
      <c r="H25" s="77"/>
      <c r="I25" s="78"/>
      <c r="J25" s="79"/>
    </row>
    <row r="26" spans="1:12" ht="19.5" customHeight="1">
      <c r="A26" s="53"/>
      <c r="B26" s="36"/>
      <c r="C26" s="46"/>
      <c r="D26" s="59"/>
      <c r="E26" s="59"/>
      <c r="F26" s="59"/>
      <c r="G26" s="59"/>
      <c r="H26" s="77"/>
      <c r="I26" s="78"/>
      <c r="J26" s="79"/>
    </row>
    <row r="27" spans="1:12" ht="19.5" customHeight="1">
      <c r="A27" s="53"/>
      <c r="B27" s="36"/>
      <c r="C27" s="46"/>
      <c r="D27" s="59"/>
      <c r="E27" s="59"/>
      <c r="F27" s="59"/>
      <c r="G27" s="59"/>
      <c r="H27" s="77"/>
      <c r="I27" s="78"/>
      <c r="J27" s="79"/>
    </row>
    <row r="28" spans="1:12" ht="19.5" customHeight="1">
      <c r="A28" s="53"/>
      <c r="B28" s="36"/>
      <c r="C28" s="46"/>
      <c r="D28" s="59"/>
      <c r="E28" s="59"/>
      <c r="F28" s="59"/>
      <c r="G28" s="59"/>
      <c r="H28" s="77"/>
      <c r="I28" s="78"/>
      <c r="J28" s="79"/>
      <c r="L28" s="7"/>
    </row>
    <row r="29" spans="1:12" ht="19.5" customHeight="1">
      <c r="A29" s="53"/>
      <c r="B29" s="36"/>
      <c r="C29" s="46"/>
      <c r="D29" s="59"/>
      <c r="E29" s="59"/>
      <c r="F29" s="59"/>
      <c r="G29" s="59"/>
      <c r="H29" s="77"/>
      <c r="I29" s="78"/>
      <c r="J29" s="79"/>
    </row>
    <row r="30" spans="1:12" ht="19.5" customHeight="1">
      <c r="A30" s="53"/>
      <c r="B30" s="36"/>
      <c r="C30" s="46"/>
      <c r="D30" s="59"/>
      <c r="E30" s="59"/>
      <c r="F30" s="59"/>
      <c r="G30" s="59"/>
      <c r="H30" s="77"/>
      <c r="I30" s="78"/>
      <c r="J30" s="79"/>
    </row>
    <row r="31" spans="1:12" ht="24.95" customHeight="1">
      <c r="A31" s="8"/>
      <c r="B31" s="60"/>
      <c r="C31" s="61"/>
      <c r="D31" s="61"/>
      <c r="E31" s="61"/>
      <c r="F31" s="61"/>
      <c r="G31" s="61"/>
      <c r="H31" s="61"/>
      <c r="I31" s="61"/>
      <c r="J31" s="62"/>
    </row>
    <row r="32" spans="1:12" ht="24.95" customHeight="1">
      <c r="A32" s="24" t="s">
        <v>4</v>
      </c>
      <c r="B32" s="63"/>
      <c r="C32" s="64"/>
      <c r="D32" s="64"/>
      <c r="E32" s="64"/>
      <c r="F32" s="64"/>
      <c r="G32" s="64"/>
      <c r="H32" s="64"/>
      <c r="I32" s="64"/>
      <c r="J32" s="65"/>
    </row>
    <row r="33" spans="1:16" ht="24.95" customHeight="1">
      <c r="A33" s="24" t="s">
        <v>5</v>
      </c>
      <c r="B33" s="63"/>
      <c r="C33" s="64"/>
      <c r="D33" s="64"/>
      <c r="E33" s="64"/>
      <c r="F33" s="64"/>
      <c r="G33" s="64"/>
      <c r="H33" s="64"/>
      <c r="I33" s="64"/>
      <c r="J33" s="65"/>
    </row>
    <row r="34" spans="1:16" ht="18.75" customHeight="1">
      <c r="A34" s="9"/>
      <c r="B34" s="66"/>
      <c r="C34" s="67"/>
      <c r="D34" s="67"/>
      <c r="E34" s="67"/>
      <c r="F34" s="67"/>
      <c r="G34" s="67"/>
      <c r="H34" s="67"/>
      <c r="I34" s="67"/>
      <c r="J34" s="68"/>
    </row>
    <row r="35" spans="1:16" ht="27.75" customHeight="1">
      <c r="A35" s="6" t="s">
        <v>2</v>
      </c>
      <c r="B35" s="22" t="s">
        <v>6</v>
      </c>
      <c r="C35" s="23" t="s">
        <v>170</v>
      </c>
      <c r="D35" s="73" t="s">
        <v>7</v>
      </c>
      <c r="E35" s="73"/>
      <c r="F35" s="73"/>
      <c r="G35" s="73"/>
      <c r="H35" s="73"/>
      <c r="I35" s="73" t="s">
        <v>8</v>
      </c>
      <c r="J35" s="73"/>
    </row>
    <row r="36" spans="1:16" ht="27.75" customHeight="1">
      <c r="A36" s="24"/>
      <c r="B36" s="36" t="s">
        <v>146</v>
      </c>
      <c r="C36" s="41" t="s">
        <v>174</v>
      </c>
      <c r="D36" s="70" t="s">
        <v>206</v>
      </c>
      <c r="E36" s="71"/>
      <c r="F36" s="71"/>
      <c r="G36" s="71"/>
      <c r="H36" s="72"/>
      <c r="I36" s="69" t="s">
        <v>207</v>
      </c>
      <c r="J36" s="69"/>
    </row>
    <row r="37" spans="1:16" ht="27.75" customHeight="1">
      <c r="A37" s="54" t="s">
        <v>9</v>
      </c>
      <c r="B37" s="36"/>
      <c r="C37" s="41"/>
      <c r="D37" s="70"/>
      <c r="E37" s="71"/>
      <c r="F37" s="71"/>
      <c r="G37" s="71"/>
      <c r="H37" s="72"/>
      <c r="I37" s="69"/>
      <c r="J37" s="69"/>
    </row>
    <row r="38" spans="1:16" ht="27.75" customHeight="1">
      <c r="A38" s="54"/>
      <c r="B38" s="36"/>
      <c r="C38" s="41"/>
      <c r="D38" s="70"/>
      <c r="E38" s="71"/>
      <c r="F38" s="71"/>
      <c r="G38" s="71"/>
      <c r="H38" s="72"/>
      <c r="I38" s="69"/>
      <c r="J38" s="69"/>
    </row>
    <row r="39" spans="1:16" ht="27.75" customHeight="1">
      <c r="A39" s="54"/>
      <c r="B39" s="36"/>
      <c r="C39" s="36"/>
      <c r="D39" s="69"/>
      <c r="E39" s="69"/>
      <c r="F39" s="69"/>
      <c r="G39" s="69"/>
      <c r="H39" s="69"/>
      <c r="I39" s="69"/>
      <c r="J39" s="69"/>
    </row>
    <row r="40" spans="1:16" ht="27.75" customHeight="1">
      <c r="A40" s="54"/>
      <c r="B40" s="36"/>
      <c r="C40" s="41"/>
      <c r="D40" s="69"/>
      <c r="E40" s="69"/>
      <c r="F40" s="69"/>
      <c r="G40" s="69"/>
      <c r="H40" s="69"/>
      <c r="I40" s="69"/>
      <c r="J40" s="69"/>
    </row>
    <row r="41" spans="1:16" ht="27.75" customHeight="1">
      <c r="A41" s="55" t="s">
        <v>160</v>
      </c>
      <c r="B41" s="36"/>
      <c r="C41" s="47"/>
      <c r="D41" s="59"/>
      <c r="E41" s="59"/>
      <c r="F41" s="59"/>
      <c r="G41" s="59"/>
      <c r="H41" s="59"/>
      <c r="I41" s="59"/>
      <c r="J41" s="59"/>
    </row>
    <row r="42" spans="1:16" ht="27.75" customHeight="1">
      <c r="A42" s="56"/>
      <c r="B42" s="36"/>
      <c r="C42" s="47"/>
      <c r="D42" s="50"/>
      <c r="E42" s="58"/>
      <c r="F42" s="58"/>
      <c r="G42" s="58"/>
      <c r="H42" s="51"/>
      <c r="I42" s="50"/>
      <c r="J42" s="51"/>
    </row>
    <row r="43" spans="1:16" ht="27.75" customHeight="1">
      <c r="A43" s="56"/>
      <c r="B43" s="36"/>
      <c r="C43" s="47"/>
      <c r="D43" s="50"/>
      <c r="E43" s="58"/>
      <c r="F43" s="58"/>
      <c r="G43" s="58"/>
      <c r="H43" s="51"/>
      <c r="I43" s="50"/>
      <c r="J43" s="51"/>
      <c r="P43" s="11"/>
    </row>
    <row r="44" spans="1:16" ht="27.75" customHeight="1">
      <c r="A44" s="56"/>
      <c r="B44" s="36"/>
      <c r="C44" s="47"/>
      <c r="D44" s="50"/>
      <c r="E44" s="58"/>
      <c r="F44" s="58"/>
      <c r="G44" s="58"/>
      <c r="H44" s="51"/>
      <c r="I44" s="50"/>
      <c r="J44" s="51"/>
    </row>
    <row r="45" spans="1:16" ht="27.75" customHeight="1">
      <c r="A45" s="57"/>
      <c r="B45" s="36"/>
      <c r="C45" s="47"/>
      <c r="D45" s="50"/>
      <c r="E45" s="58"/>
      <c r="F45" s="58"/>
      <c r="G45" s="58"/>
      <c r="H45" s="51"/>
      <c r="I45" s="50"/>
      <c r="J45" s="51"/>
    </row>
    <row r="46" spans="1:16" ht="25.5" customHeight="1">
      <c r="A46" s="2"/>
      <c r="B46" s="3"/>
      <c r="C46" s="4"/>
      <c r="D46" s="3"/>
      <c r="E46" s="3"/>
      <c r="F46" s="3"/>
      <c r="G46" s="3"/>
      <c r="H46" s="3"/>
      <c r="I46" s="3"/>
      <c r="J46" s="3"/>
    </row>
    <row r="47" spans="1:16">
      <c r="A47" s="5"/>
    </row>
  </sheetData>
  <sheetProtection algorithmName="SHA-512" hashValue="VGF/uSz4AOWZduz6nyAETe+HODxtG4Cf4oH0DpkGOQRf6qjYwO5cyFCX3hzmXw2+TzV0mRhJ0bos2g6oqFdDdg==" saltValue="x+FunHxQxkowe5hSZCmhyw==" spinCount="100000" sheet="1" selectLockedCells="1"/>
  <dataConsolidate/>
  <mergeCells count="79">
    <mergeCell ref="E17:G17"/>
    <mergeCell ref="E18:G18"/>
    <mergeCell ref="E19:G19"/>
    <mergeCell ref="E13:G13"/>
    <mergeCell ref="E14:G14"/>
    <mergeCell ref="E15:G15"/>
    <mergeCell ref="E16:G16"/>
    <mergeCell ref="A22:A30"/>
    <mergeCell ref="D22:G22"/>
    <mergeCell ref="D23:G23"/>
    <mergeCell ref="D24:G24"/>
    <mergeCell ref="D29:G29"/>
    <mergeCell ref="D30:G30"/>
    <mergeCell ref="D26:G26"/>
    <mergeCell ref="D27:G27"/>
    <mergeCell ref="A2:J2"/>
    <mergeCell ref="E5:F5"/>
    <mergeCell ref="G5:H5"/>
    <mergeCell ref="A3:A4"/>
    <mergeCell ref="B12:D12"/>
    <mergeCell ref="E12:G12"/>
    <mergeCell ref="B3:J4"/>
    <mergeCell ref="I5:J8"/>
    <mergeCell ref="B9:C9"/>
    <mergeCell ref="E9:F9"/>
    <mergeCell ref="F8:H8"/>
    <mergeCell ref="H12:J12"/>
    <mergeCell ref="H16:J16"/>
    <mergeCell ref="G9:H9"/>
    <mergeCell ref="I9:J9"/>
    <mergeCell ref="H13:J13"/>
    <mergeCell ref="H14:J14"/>
    <mergeCell ref="H15:J15"/>
    <mergeCell ref="F10:G10"/>
    <mergeCell ref="H10:I10"/>
    <mergeCell ref="D35:H35"/>
    <mergeCell ref="I35:J35"/>
    <mergeCell ref="D36:H36"/>
    <mergeCell ref="I36:J36"/>
    <mergeCell ref="E20:G20"/>
    <mergeCell ref="E21:G21"/>
    <mergeCell ref="H22:J22"/>
    <mergeCell ref="H23:J23"/>
    <mergeCell ref="H24:J24"/>
    <mergeCell ref="H25:J25"/>
    <mergeCell ref="H26:J26"/>
    <mergeCell ref="H28:J28"/>
    <mergeCell ref="H29:J29"/>
    <mergeCell ref="H30:J30"/>
    <mergeCell ref="H27:J27"/>
    <mergeCell ref="H18:J18"/>
    <mergeCell ref="H17:J17"/>
    <mergeCell ref="H19:J19"/>
    <mergeCell ref="H21:J21"/>
    <mergeCell ref="H20:J20"/>
    <mergeCell ref="D42:H42"/>
    <mergeCell ref="I42:J42"/>
    <mergeCell ref="D37:H37"/>
    <mergeCell ref="I37:J37"/>
    <mergeCell ref="D38:H38"/>
    <mergeCell ref="I38:J38"/>
    <mergeCell ref="D39:H39"/>
    <mergeCell ref="I39:J39"/>
    <mergeCell ref="I45:J45"/>
    <mergeCell ref="A12:A21"/>
    <mergeCell ref="A37:A40"/>
    <mergeCell ref="A41:A45"/>
    <mergeCell ref="D43:H43"/>
    <mergeCell ref="D25:G25"/>
    <mergeCell ref="B31:J34"/>
    <mergeCell ref="D45:H45"/>
    <mergeCell ref="D28:G28"/>
    <mergeCell ref="D40:H40"/>
    <mergeCell ref="I40:J40"/>
    <mergeCell ref="I43:J43"/>
    <mergeCell ref="D44:H44"/>
    <mergeCell ref="I44:J44"/>
    <mergeCell ref="D41:H41"/>
    <mergeCell ref="I41:J41"/>
  </mergeCells>
  <phoneticPr fontId="5" type="noConversion"/>
  <dataValidations count="7">
    <dataValidation type="date" allowBlank="1" showInputMessage="1" showErrorMessage="1" promptTitle="提示" prompt="填写日期请以如“2019/3”或“2019年3月”方式填写，用“.”分割年月将无法正常输入！" sqref="D8" xr:uid="{00000000-0002-0000-0000-000000000000}">
      <formula1>32874</formula1>
      <formula2>43830</formula2>
    </dataValidation>
    <dataValidation type="textLength" allowBlank="1" showInputMessage="1" showErrorMessage="1" sqref="F8" xr:uid="{00000000-0002-0000-0000-000001000000}">
      <formula1>18</formula1>
      <formula2>18</formula2>
    </dataValidation>
    <dataValidation type="date" allowBlank="1" showInputMessage="1" showErrorMessage="1" promptTitle="提示" prompt="填写日期请以如“2019/3”或“2019年3月”方式填写，用“.”分割年月将无法正常输入；" sqref="C23:C30 B13:B21 D13:D21" xr:uid="{00000000-0002-0000-0000-000002000000}">
      <formula1>31048</formula1>
      <formula2>43800</formula2>
    </dataValidation>
    <dataValidation allowBlank="1" showInputMessage="1" showErrorMessage="1" promptTitle="提示" prompt="籍贯请具体到市县，例如：江苏丹阳，河北正定" sqref="F7" xr:uid="{00000000-0002-0000-0000-000003000000}"/>
    <dataValidation type="textLength" allowBlank="1" showInputMessage="1" showErrorMessage="1" sqref="B9:C9" xr:uid="{00000000-0002-0000-0000-000004000000}">
      <formula1>11</formula1>
      <formula2>11</formula2>
    </dataValidation>
    <dataValidation type="date" allowBlank="1" showInputMessage="1" showErrorMessage="1" error="年龄超出此次招聘要求上限" promptTitle="提示" prompt="填写日期请以如“2019/3”或“2019年3月”方式填写，用“.”分割年月将无法正常输入！" sqref="D7" xr:uid="{00000000-0002-0000-0000-000005000000}">
      <formula1>30682</formula1>
      <formula2>43830</formula2>
    </dataValidation>
    <dataValidation allowBlank="1" showInputMessage="1" showErrorMessage="1" prompt="按照学历学位证书（学历认证）上的专业名称规范填写" sqref="F10:G10" xr:uid="{00000000-0002-0000-0000-000006000000}"/>
  </dataValidations>
  <pageMargins left="0.75" right="0.55000000000000004" top="0.98" bottom="0.98" header="0.51" footer="0.51"/>
  <pageSetup paperSize="9" scale="85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7000000}">
          <x14:formula1>
            <xm:f>数据有效性!$D$2:$D$3</xm:f>
          </x14:formula1>
          <xm:sqref>D6</xm:sqref>
        </x14:dataValidation>
        <x14:dataValidation type="list" allowBlank="1" showInputMessage="1" showErrorMessage="1" xr:uid="{00000000-0002-0000-0000-000008000000}">
          <x14:formula1>
            <xm:f>数据有效性!$G$2:$G$13</xm:f>
          </x14:formula1>
          <xm:sqref>F6</xm:sqref>
        </x14:dataValidation>
        <x14:dataValidation type="list" allowBlank="1" showInputMessage="1" showErrorMessage="1" xr:uid="{00000000-0002-0000-0000-000009000000}">
          <x14:formula1>
            <xm:f>数据有效性!$L$2:$L$57</xm:f>
          </x14:formula1>
          <xm:sqref>H6</xm:sqref>
        </x14:dataValidation>
        <x14:dataValidation type="list" allowBlank="1" showInputMessage="1" showErrorMessage="1" xr:uid="{00000000-0002-0000-0000-00000A000000}">
          <x14:formula1>
            <xm:f>数据有效性!$Q$2:$Q$6</xm:f>
          </x14:formula1>
          <xm:sqref>B7</xm:sqref>
        </x14:dataValidation>
        <x14:dataValidation type="list" allowBlank="1" showInputMessage="1" showErrorMessage="1" xr:uid="{00000000-0002-0000-0000-00000B000000}">
          <x14:formula1>
            <xm:f>数据有效性!$M$2:$M$4</xm:f>
          </x14:formula1>
          <xm:sqref>B8</xm:sqref>
        </x14:dataValidation>
        <x14:dataValidation type="list" allowBlank="1" showInputMessage="1" showErrorMessage="1" xr:uid="{00000000-0002-0000-0000-00000C000000}">
          <x14:formula1>
            <xm:f>数据有效性!$N$2:$N$5</xm:f>
          </x14:formula1>
          <xm:sqref>J10</xm:sqref>
        </x14:dataValidation>
        <x14:dataValidation type="list" allowBlank="1" showInputMessage="1" showErrorMessage="1" xr:uid="{00000000-0002-0000-0000-00000D000000}">
          <x14:formula1>
            <xm:f>数据有效性!$J$2:$J$3</xm:f>
          </x14:formula1>
          <xm:sqref>H11 J11</xm:sqref>
        </x14:dataValidation>
        <x14:dataValidation type="list" allowBlank="1" showInputMessage="1" showErrorMessage="1" xr:uid="{00000000-0002-0000-0000-00000E000000}">
          <x14:formula1>
            <xm:f>数据有效性!$S$2:$S$7</xm:f>
          </x14:formula1>
          <xm:sqref>B23:B30</xm:sqref>
        </x14:dataValidation>
        <x14:dataValidation type="list" allowBlank="1" showInputMessage="1" showErrorMessage="1" xr:uid="{00000000-0002-0000-0000-00000F000000}">
          <x14:formula1>
            <xm:f>数据有效性!$T$2:$T$13</xm:f>
          </x14:formula1>
          <xm:sqref>B36:B45</xm:sqref>
        </x14:dataValidation>
        <x14:dataValidation type="list" allowBlank="1" showInputMessage="1" showErrorMessage="1" prompt="请对照此次招聘岗位表中的“学科、专业（方向）“进行选择" xr:uid="{00000000-0002-0000-0000-000010000000}">
          <x14:formula1>
            <xm:f>数据有效性!$O$2:$O$40</xm:f>
          </x14:formula1>
          <xm:sqref>D10</xm:sqref>
        </x14:dataValidation>
        <x14:dataValidation type="list" allowBlank="1" showInputMessage="1" showErrorMessage="1" xr:uid="{00000000-0002-0000-0000-000011000000}">
          <x14:formula1>
            <xm:f>数据有效性!$A$2:$A$14</xm:f>
          </x14:formula1>
          <xm:sqref>B5</xm:sqref>
        </x14:dataValidation>
        <x14:dataValidation type="list" allowBlank="1" showInputMessage="1" showErrorMessage="1" xr:uid="{00000000-0002-0000-0000-000012000000}">
          <x14:formula1>
            <xm:f>数据有效性!$V$1:$V$2</xm:f>
          </x14:formula1>
          <xm:sqref>D11 F11 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"/>
  <sheetViews>
    <sheetView workbookViewId="0">
      <selection activeCell="U2" sqref="U2"/>
    </sheetView>
  </sheetViews>
  <sheetFormatPr defaultRowHeight="12.75"/>
  <cols>
    <col min="1" max="1" width="11" style="19" customWidth="1"/>
    <col min="2" max="8" width="9" style="19"/>
    <col min="9" max="9" width="10.5" style="19" bestFit="1" customWidth="1"/>
    <col min="10" max="10" width="20.5" style="19" bestFit="1" customWidth="1"/>
    <col min="11" max="11" width="12.75" style="19" bestFit="1" customWidth="1"/>
    <col min="12" max="12" width="19.375" style="19" bestFit="1" customWidth="1"/>
    <col min="13" max="13" width="13.875" style="19" bestFit="1" customWidth="1"/>
    <col min="14" max="17" width="9" style="19"/>
    <col min="18" max="18" width="15.125" style="19" customWidth="1"/>
    <col min="19" max="22" width="9" style="19"/>
    <col min="23" max="23" width="19" style="19" customWidth="1"/>
    <col min="24" max="24" width="36.125" style="19" bestFit="1" customWidth="1"/>
    <col min="25" max="25" width="14" style="19" bestFit="1" customWidth="1"/>
    <col min="26" max="26" width="25" style="19" bestFit="1" customWidth="1"/>
    <col min="27" max="16384" width="9" style="19"/>
  </cols>
  <sheetData>
    <row r="1" spans="1:26" s="14" customFormat="1" ht="59.25" customHeight="1" thickBot="1">
      <c r="A1" s="14" t="s">
        <v>186</v>
      </c>
      <c r="B1" s="14" t="s">
        <v>187</v>
      </c>
      <c r="C1" s="14" t="s">
        <v>188</v>
      </c>
      <c r="D1" s="14" t="s">
        <v>189</v>
      </c>
      <c r="E1" s="14" t="s">
        <v>190</v>
      </c>
      <c r="F1" s="14" t="s">
        <v>191</v>
      </c>
      <c r="G1" s="14" t="s">
        <v>192</v>
      </c>
      <c r="H1" s="14" t="s">
        <v>300</v>
      </c>
      <c r="I1" s="14" t="s">
        <v>193</v>
      </c>
      <c r="J1" s="14" t="s">
        <v>194</v>
      </c>
      <c r="K1" s="14" t="s">
        <v>195</v>
      </c>
      <c r="L1" s="14" t="s">
        <v>196</v>
      </c>
      <c r="M1" s="14" t="s">
        <v>197</v>
      </c>
      <c r="N1" s="14" t="s">
        <v>198</v>
      </c>
      <c r="O1" s="14" t="s">
        <v>199</v>
      </c>
      <c r="P1" s="14" t="s">
        <v>200</v>
      </c>
      <c r="Q1" s="14" t="s">
        <v>201</v>
      </c>
      <c r="R1" s="32" t="s">
        <v>294</v>
      </c>
      <c r="S1" s="35" t="s">
        <v>283</v>
      </c>
      <c r="T1" s="32" t="s">
        <v>287</v>
      </c>
      <c r="U1" s="34" t="s">
        <v>280</v>
      </c>
      <c r="V1" s="33" t="s">
        <v>118</v>
      </c>
      <c r="W1" s="14" t="s">
        <v>202</v>
      </c>
      <c r="X1" s="14" t="s">
        <v>203</v>
      </c>
      <c r="Y1" s="14" t="s">
        <v>204</v>
      </c>
      <c r="Z1" s="14" t="s">
        <v>205</v>
      </c>
    </row>
    <row r="2" spans="1:26" s="15" customFormat="1" ht="153.75" thickTop="1">
      <c r="A2" s="15" t="str">
        <f>Sheet1!B5</f>
        <v>化学化工学院</v>
      </c>
      <c r="B2" s="15" t="str">
        <f>Sheet1!D5</f>
        <v>08</v>
      </c>
      <c r="C2" s="15" t="str">
        <f>Sheet1!B6</f>
        <v>张三</v>
      </c>
      <c r="D2" s="15" t="str">
        <f>Sheet1!D6</f>
        <v>男</v>
      </c>
      <c r="E2" s="15" t="str">
        <f>Sheet1!F6</f>
        <v>中共党员</v>
      </c>
      <c r="F2" s="15" t="str">
        <f>Sheet1!H6</f>
        <v>汉族</v>
      </c>
      <c r="G2" s="15" t="str">
        <f>Sheet1!B8</f>
        <v>博士研究生</v>
      </c>
      <c r="H2" s="16">
        <f>Sheet1!D7</f>
        <v>33850</v>
      </c>
      <c r="I2" s="16">
        <f>Sheet1!D8</f>
        <v>42979</v>
      </c>
      <c r="J2" s="17" t="str">
        <f>Sheet1!F8</f>
        <v>321102199203152828</v>
      </c>
      <c r="K2" s="17">
        <f>Sheet1!B9</f>
        <v>13752844777</v>
      </c>
      <c r="L2" s="15" t="str">
        <f>Sheet1!E9</f>
        <v>zhangsan@sina.com</v>
      </c>
      <c r="M2" s="17" t="str">
        <f>Sheet1!I9</f>
        <v>15458789862</v>
      </c>
      <c r="N2" s="15" t="str">
        <f>Sheet1!B10</f>
        <v>某某学院</v>
      </c>
      <c r="O2" s="15" t="str">
        <f>Sheet1!D10</f>
        <v>体育教育</v>
      </c>
      <c r="P2" s="15" t="str">
        <f>Sheet1!J10</f>
        <v>社会人员</v>
      </c>
      <c r="Q2" s="15">
        <f>Sheet1!F10</f>
        <v>0</v>
      </c>
      <c r="R2" s="15" t="str">
        <f>Sheet1!B11</f>
        <v>否</v>
      </c>
      <c r="S2" s="15" t="str">
        <f>Sheet1!D11</f>
        <v>否</v>
      </c>
      <c r="T2" s="15" t="str">
        <f>Sheet1!F11</f>
        <v>否</v>
      </c>
      <c r="U2" s="15" t="str">
        <f>Sheet1!H11</f>
        <v>无</v>
      </c>
      <c r="V2" s="15" t="str">
        <f>Sheet1!J11</f>
        <v>无</v>
      </c>
      <c r="W2" s="18" t="str">
        <f>Sheet3!A18</f>
        <v xml:space="preserve">20010901至20040601  某某高中  学生;
20040901至20080601  某某大学  体育训练学;
20090601至今        某某大学  ;
</v>
      </c>
      <c r="X2" s="20" t="str">
        <f>Sheet3!H18</f>
        <v xml:space="preserve">国家级 20071201 某某大赛一等奖;;
</v>
      </c>
      <c r="Y2" s="18">
        <f>Sheet1!B31</f>
        <v>0</v>
      </c>
      <c r="Z2" s="20" t="str">
        <f>Sheet3!N18</f>
        <v xml:space="preserve">父亲 张大 无 务农;
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opLeftCell="B1" workbookViewId="0">
      <selection activeCell="N18" sqref="N18"/>
    </sheetView>
  </sheetViews>
  <sheetFormatPr defaultRowHeight="14.25"/>
  <cols>
    <col min="1" max="1" width="42.125" customWidth="1"/>
    <col min="3" max="3" width="46" bestFit="1" customWidth="1"/>
    <col min="8" max="8" width="44.375" customWidth="1"/>
    <col min="14" max="14" width="43" customWidth="1"/>
  </cols>
  <sheetData>
    <row r="1" spans="1:14">
      <c r="A1" s="13" t="str">
        <f>IF(Sheet1!$E$13&lt;&gt;"",TEXT(Sheet1!$B$13,"yyyymmdd")&amp;"至"&amp;(IF(Sheet1!$D$13="","今      ",TEXT(Sheet1!$D$13,"yyyymmdd")))&amp;"  "&amp;(Sheet1!$E$13)&amp;"  "&amp;(Sheet1!$H$13)&amp;";","")</f>
        <v>20010901至20040601  某某高中  学生;</v>
      </c>
      <c r="H1" s="13" t="str">
        <f>IF(Sheet1!$B$23&lt;&gt;"",(Sheet1!$B$23)&amp;" "&amp;TEXT(Sheet1!$C$23,"yyyymmdd")&amp;" "&amp;(Sheet1!$D$23)&amp;(Sheet1!$E$23)&amp;";"&amp;(Sheet1!$H$23)&amp;";","")</f>
        <v>国家级 20071201 某某大赛一等奖;;</v>
      </c>
      <c r="N1" s="13" t="str">
        <f>IF(Sheet1!$B$36&lt;&gt;"",(Sheet1!$B$36)&amp;" "&amp;(Sheet1!$C$36)&amp;" "&amp;(Sheet1!$D$36)&amp;" "&amp;(Sheet1!$I$36)&amp;";","")</f>
        <v>父亲 张大 无 务农;</v>
      </c>
    </row>
    <row r="2" spans="1:14">
      <c r="A2" s="13" t="str">
        <f>IF(Sheet1!$E$14&lt;&gt;"",TEXT(Sheet1!$B$14,"yyyymmdd")&amp;"至"&amp;(IF(Sheet1!$D$14="","今      ",TEXT(Sheet1!$D$14,"yyyymmdd")))&amp;"  "&amp;(Sheet1!$E$14)&amp;"  "&amp;(Sheet1!$H$14)&amp;";","")</f>
        <v>20040901至20080601  某某大学  体育训练学;</v>
      </c>
      <c r="H2" s="13" t="str">
        <f>IF(Sheet1!$B$24&lt;&gt;"",(Sheet1!$B$24)&amp;" "&amp;TEXT(Sheet1!$C$24,"yyyymmdd")&amp;" "&amp;(Sheet1!$D$24)&amp;(Sheet1!$E$24)&amp;";"&amp;(Sheet1!$H$24)&amp;";","")</f>
        <v/>
      </c>
      <c r="N2" s="13" t="str">
        <f>IF(Sheet1!$B$37&lt;&gt;"",(Sheet1!$B$37)&amp;" "&amp;(Sheet1!$C$37)&amp;" "&amp;(Sheet1!$D$37)&amp;" "&amp;(Sheet1!$I$37)&amp;";","")</f>
        <v/>
      </c>
    </row>
    <row r="3" spans="1:14">
      <c r="A3" s="13" t="str">
        <f>IF(Sheet1!$E$15&lt;&gt;"",TEXT(Sheet1!$B$15,"yyyymmdd")&amp;"至"&amp;(IF(Sheet1!$D$15="","今      ",TEXT(Sheet1!$D$15,"yyyymmdd")))&amp;"  "&amp;(Sheet1!$E$15)&amp;"  "&amp;(Sheet1!$H$15)&amp;";","")</f>
        <v>20090601至今        某某大学  ;</v>
      </c>
      <c r="H3" s="13" t="str">
        <f>IF(Sheet1!$B$25&lt;&gt;"",(Sheet1!$B$25)&amp;" "&amp;TEXT(Sheet1!$C$25,"yyyymmdd")&amp;" "&amp;(Sheet1!$D$25)&amp;(Sheet1!$E$25)&amp;";"&amp;(Sheet1!$H$25)&amp;";","")</f>
        <v/>
      </c>
      <c r="N3" s="13" t="str">
        <f>IF(Sheet1!$B$38&lt;&gt;"",(Sheet1!$B$38)&amp;" "&amp;(Sheet1!$C$38)&amp;" "&amp;(Sheet1!$D$38)&amp;" "&amp;(Sheet1!$I$38)&amp;";","")</f>
        <v/>
      </c>
    </row>
    <row r="4" spans="1:14">
      <c r="A4" s="13" t="str">
        <f>IF(Sheet1!$E$16&lt;&gt;"",TEXT(Sheet1!$B$16,"yyyymmdd")&amp;"至"&amp;(IF(Sheet1!$D$16="","今      ",TEXT(Sheet1!$D$16,"yyyymmdd")))&amp;"  "&amp;(Sheet1!$E$16)&amp;"  "&amp;(Sheet1!$H$16)&amp;";","")</f>
        <v/>
      </c>
      <c r="H4" s="13" t="str">
        <f>IF(Sheet1!$B$26&lt;&gt;"",(Sheet1!$B$26)&amp;" "&amp;TEXT(Sheet1!$C$26,"yyyymmdd")&amp;" "&amp;(Sheet1!$D$26)&amp;(Sheet1!$E$26)&amp;";"&amp;(Sheet1!$H$26)&amp;";","")</f>
        <v/>
      </c>
      <c r="N4" s="13" t="str">
        <f>IF(Sheet1!$B$39&lt;&gt;"",(Sheet1!$B$39)&amp;" "&amp;(Sheet1!$C$39)&amp;" "&amp;(Sheet1!$D$39)&amp;" "&amp;(Sheet1!$I$39)&amp;";","")</f>
        <v/>
      </c>
    </row>
    <row r="5" spans="1:14">
      <c r="A5" s="13" t="str">
        <f>IF(Sheet1!$E$17&lt;&gt;"",TEXT(Sheet1!$B$17,"yyyymmdd")&amp;"至"&amp;(IF(Sheet1!$D$17="","今      ",TEXT(Sheet1!$D$17,"yyyymmdd")))&amp;"  "&amp;(Sheet1!$E$17)&amp;"  "&amp;(Sheet1!$H$17)&amp;";","")</f>
        <v/>
      </c>
      <c r="H5" s="13" t="str">
        <f>IF(Sheet1!$B$27&lt;&gt;"",(Sheet1!$B$27)&amp;" "&amp;TEXT(Sheet1!$C$27,"yyyymmdd")&amp;" "&amp;(Sheet1!$D$27)&amp;(Sheet1!$E$27)&amp;";"&amp;(Sheet1!$H$27)&amp;";","")</f>
        <v/>
      </c>
      <c r="N5" s="13" t="str">
        <f>IF(Sheet1!$B$40&lt;&gt;"",(Sheet1!$B$40)&amp;" "&amp;(Sheet1!$C$40)&amp;" "&amp;(Sheet1!$D$40)&amp;" "&amp;(Sheet1!$I$40)&amp;";","")</f>
        <v/>
      </c>
    </row>
    <row r="6" spans="1:14">
      <c r="A6" s="13" t="str">
        <f>IF(Sheet1!$E$18&lt;&gt;"",TEXT(Sheet1!$B$18,"yyyymmdd")&amp;"至"&amp;(IF(Sheet1!$D$18="","今      ",TEXT(Sheet1!$D$18,"yyyymmdd")))&amp;"  "&amp;(Sheet1!$E$18)&amp;"  "&amp;(Sheet1!$H$18)&amp;";","")</f>
        <v/>
      </c>
      <c r="H6" s="13" t="str">
        <f>IF(Sheet1!$B$28&lt;&gt;"",(Sheet1!$B$28)&amp;" "&amp;TEXT(Sheet1!$C$28,"yyyymmdd")&amp;" "&amp;(Sheet1!$D$28)&amp;(Sheet1!$E$28)&amp;";"&amp;(Sheet1!$H$28)&amp;";","")</f>
        <v/>
      </c>
      <c r="N6" s="13" t="str">
        <f>IF(Sheet1!$B$41&lt;&gt;"",(Sheet1!$B$41)&amp;" "&amp;(Sheet1!$C$41)&amp;" "&amp;(Sheet1!$D$41)&amp;" "&amp;(Sheet1!$I$41)&amp;";","")</f>
        <v/>
      </c>
    </row>
    <row r="7" spans="1:14">
      <c r="A7" s="13" t="str">
        <f>IF(Sheet1!$E$19&lt;&gt;"",TEXT(Sheet1!$B$19,"yyyymmdd")&amp;"至"&amp;(IF(Sheet1!$D$19="","今      ",TEXT(Sheet1!$D$19,"yyyymmdd")))&amp;"  "&amp;(Sheet1!$E$19)&amp;"  "&amp;(Sheet1!$H$19)&amp;";","")</f>
        <v/>
      </c>
      <c r="H7" s="13" t="str">
        <f>IF(Sheet1!$B$29&lt;&gt;"",(Sheet1!$B$29)&amp;" "&amp;TEXT(Sheet1!$C$29,"yyyymmdd")&amp;" "&amp;(Sheet1!$D$29)&amp;(Sheet1!$E$29)&amp;";"&amp;(Sheet1!$H$29)&amp;";","")</f>
        <v/>
      </c>
      <c r="N7" s="13" t="str">
        <f>IF(Sheet1!$B$42&lt;&gt;"",(Sheet1!$B$42)&amp;" "&amp;(Sheet1!$C$42)&amp;" "&amp;(Sheet1!$D$42)&amp;" "&amp;(Sheet1!$I$42)&amp;";","")</f>
        <v/>
      </c>
    </row>
    <row r="8" spans="1:14">
      <c r="A8" s="13" t="str">
        <f>IF(Sheet1!$E$20&lt;&gt;"",TEXT(Sheet1!$B$20,"yyyymmdd")&amp;"至"&amp;(IF(Sheet1!$D$20="","今      ",TEXT(Sheet1!$D$20,"yyyymmdd")))&amp;"  "&amp;(Sheet1!$E$20)&amp;"  "&amp;(Sheet1!$H$20)&amp;";","")</f>
        <v/>
      </c>
      <c r="H8" s="13" t="str">
        <f>IF(Sheet1!$B$30&lt;&gt;"",(Sheet1!$B$30)&amp;" "&amp;TEXT(Sheet1!$C$30,"yyyymmdd")&amp;" "&amp;(Sheet1!$D$30)&amp;(Sheet1!$E$30)&amp;";"&amp;(Sheet1!$H$30)&amp;";","")</f>
        <v/>
      </c>
      <c r="N8" s="13" t="str">
        <f>IF(Sheet1!$B$43&lt;&gt;"",(Sheet1!$B$43)&amp;" "&amp;(Sheet1!$C$43)&amp;" "&amp;(Sheet1!$D$43)&amp;" "&amp;(Sheet1!$I$43)&amp;";","")</f>
        <v/>
      </c>
    </row>
    <row r="9" spans="1:14">
      <c r="A9" s="13" t="str">
        <f>IF(Sheet1!$E$21&lt;&gt;"",TEXT(Sheet1!$B$21,"yyyymmdd")&amp;"至"&amp;(IF(Sheet1!$D$21="","今      ",TEXT(Sheet1!$D$21,"yyyymmdd")))&amp;"  "&amp;(Sheet1!$E$21)&amp;"  "&amp;(Sheet1!$H$21)&amp;";","")</f>
        <v/>
      </c>
      <c r="N9" s="13" t="str">
        <f>IF(Sheet1!$B$44&lt;&gt;"",(Sheet1!$B$44)&amp;" "&amp;(Sheet1!$C$44)&amp;" "&amp;(Sheet1!$D$44)&amp;" "&amp;(Sheet1!$I$44)&amp;";","")</f>
        <v/>
      </c>
    </row>
    <row r="10" spans="1:14">
      <c r="N10" s="13" t="str">
        <f>IF(Sheet1!$B$45&lt;&gt;"",(Sheet1!$B$45)&amp;" "&amp;(Sheet1!$C$45)&amp;" "&amp;(Sheet1!$D$45)&amp;" "&amp;(Sheet1!$I$45)&amp;";","")</f>
        <v/>
      </c>
    </row>
    <row r="18" spans="1:14" ht="142.5">
      <c r="A18" s="12" t="str">
        <f>TEXT(Sheet3!A1,0)&amp;CHAR(10)&amp;TEXT(Sheet3!A2,0)&amp;CHAR(10)&amp;TEXT(Sheet3!A3,0)&amp;CHAR(10)&amp;TEXT(Sheet3!A4,0)&amp;CHAR(10)&amp;TEXT(Sheet3!A5,0)&amp;CHAR(10)&amp;TEXT(Sheet3!A6,0)&amp;CHAR(10)&amp;TEXT(Sheet3!A7,0)&amp;CHAR(10)&amp;TEXT(Sheet3!A8,0)&amp;CHAR(10)&amp;TEXT(Sheet3!A9,0)</f>
        <v xml:space="preserve">20010901至20040601  某某高中  学生;
20040901至20080601  某某大学  体育训练学;
20090601至今        某某大学  ;
</v>
      </c>
      <c r="B18" s="12" t="str">
        <f>TEXT(Sheet3!B1,0)&amp;CHAR(10)&amp;TEXT(Sheet3!B2,0)&amp;CHAR(10)&amp;TEXT(Sheet3!B3,0)&amp;CHAR(10)&amp;TEXT(Sheet3!B4,0)&amp;CHAR(10)&amp;TEXT(Sheet3!B5,0)&amp;CHAR(10)&amp;TEXT(Sheet3!B6,0)&amp;CHAR(10)&amp;TEXT(Sheet3!B7,0)&amp;CHAR(10)&amp;TEXT(Sheet3!B8,0)&amp;CHAR(10)&amp;TEXT(Sheet3!B9,0)</f>
        <v>0
0
0
0
0
0
0
0
0</v>
      </c>
      <c r="C18" s="12" t="str">
        <f>TEXT(Sheet3!C1,0)&amp;CHAR(10)&amp;TEXT(Sheet3!C2,0)&amp;CHAR(10)&amp;TEXT(Sheet3!C3,0)&amp;CHAR(10)&amp;TEXT(Sheet3!C4,0)&amp;CHAR(10)&amp;TEXT(Sheet3!C5,0)&amp;CHAR(10)&amp;TEXT(Sheet3!C6,0)&amp;CHAR(10)&amp;TEXT(Sheet3!C7,0)&amp;CHAR(10)&amp;TEXT(Sheet3!C8,0)&amp;CHAR(10)&amp;TEXT(Sheet3!C9,0)</f>
        <v>0
0
0
0
0
0
0
0
0</v>
      </c>
      <c r="D18" s="12" t="str">
        <f>TEXT(Sheet3!D1,0)&amp;CHAR(10)&amp;TEXT(Sheet3!D2,0)&amp;CHAR(10)&amp;TEXT(Sheet3!D3,0)&amp;CHAR(10)&amp;TEXT(Sheet3!D4,0)&amp;CHAR(10)&amp;TEXT(Sheet3!D5,0)&amp;CHAR(10)&amp;TEXT(Sheet3!D6,0)&amp;CHAR(10)&amp;TEXT(Sheet3!D7,0)&amp;CHAR(10)&amp;TEXT(Sheet3!D8,0)&amp;CHAR(10)&amp;TEXT(Sheet3!D9,0)</f>
        <v>0
0
0
0
0
0
0
0
0</v>
      </c>
      <c r="E18" s="12" t="str">
        <f>TEXT(Sheet3!E1,0)&amp;CHAR(10)&amp;TEXT(Sheet3!E2,0)&amp;CHAR(10)&amp;TEXT(Sheet3!E3,0)&amp;CHAR(10)&amp;TEXT(Sheet3!E4,0)&amp;CHAR(10)&amp;TEXT(Sheet3!E5,0)&amp;CHAR(10)&amp;TEXT(Sheet3!E6,0)&amp;CHAR(10)&amp;TEXT(Sheet3!E7,0)&amp;CHAR(10)&amp;TEXT(Sheet3!E8,0)&amp;CHAR(10)&amp;TEXT(Sheet3!E9,0)</f>
        <v>0
0
0
0
0
0
0
0
0</v>
      </c>
      <c r="F18" s="12" t="str">
        <f>TEXT(Sheet3!F1,0)&amp;CHAR(10)&amp;TEXT(Sheet3!F2,0)&amp;CHAR(10)&amp;TEXT(Sheet3!F3,0)&amp;CHAR(10)&amp;TEXT(Sheet3!F4,0)&amp;CHAR(10)&amp;TEXT(Sheet3!F5,0)&amp;CHAR(10)&amp;TEXT(Sheet3!F6,0)&amp;CHAR(10)&amp;TEXT(Sheet3!F7,0)&amp;CHAR(10)&amp;TEXT(Sheet3!F8,0)&amp;CHAR(10)&amp;TEXT(Sheet3!F9,0)</f>
        <v>0
0
0
0
0
0
0
0
0</v>
      </c>
      <c r="G18" s="12" t="str">
        <f>TEXT(Sheet3!G1,0)&amp;CHAR(10)&amp;TEXT(Sheet3!G2,0)&amp;CHAR(10)&amp;TEXT(Sheet3!G3,0)&amp;CHAR(10)&amp;TEXT(Sheet3!G4,0)&amp;CHAR(10)&amp;TEXT(Sheet3!G5,0)&amp;CHAR(10)&amp;TEXT(Sheet3!G6,0)&amp;CHAR(10)&amp;TEXT(Sheet3!G7,0)&amp;CHAR(10)&amp;TEXT(Sheet3!G8,0)&amp;CHAR(10)&amp;TEXT(Sheet3!G9,0)</f>
        <v>0
0
0
0
0
0
0
0
0</v>
      </c>
      <c r="H18" s="12" t="str">
        <f>TEXT(Sheet3!H1,0)&amp;CHAR(10)&amp;TEXT(Sheet3!H2,0)&amp;CHAR(10)&amp;TEXT(Sheet3!H3,0)&amp;CHAR(10)&amp;TEXT(Sheet3!H4,0)&amp;CHAR(10)&amp;TEXT(Sheet3!H5,0)&amp;CHAR(10)&amp;TEXT(Sheet3!H6,0)&amp;CHAR(10)&amp;TEXT(Sheet3!H7,0)</f>
        <v xml:space="preserve">国家级 20071201 某某大赛一等奖;;
</v>
      </c>
      <c r="I18" s="12" t="str">
        <f>TEXT(Sheet3!I1,0)&amp;CHAR(10)&amp;TEXT(Sheet3!I2,0)&amp;CHAR(10)&amp;TEXT(Sheet3!I3,0)&amp;CHAR(10)&amp;TEXT(Sheet3!I4,0)&amp;CHAR(10)&amp;TEXT(Sheet3!I5,0)&amp;CHAR(10)&amp;TEXT(Sheet3!I6,0)&amp;CHAR(10)&amp;TEXT(Sheet3!I7,0)&amp;CHAR(10)</f>
        <v xml:space="preserve">0
0
0
0
0
0
0
</v>
      </c>
      <c r="J18" s="12" t="str">
        <f>TEXT(Sheet3!J1,0)&amp;CHAR(10)&amp;TEXT(Sheet3!J2,0)&amp;CHAR(10)&amp;TEXT(Sheet3!J3,0)&amp;CHAR(10)&amp;TEXT(Sheet3!J4,0)&amp;CHAR(10)&amp;TEXT(Sheet3!J5,0)&amp;CHAR(10)&amp;TEXT(Sheet3!J6,0)&amp;CHAR(10)&amp;TEXT(Sheet3!J7,0)&amp;CHAR(10)</f>
        <v xml:space="preserve">0
0
0
0
0
0
0
</v>
      </c>
      <c r="K18" s="12" t="str">
        <f>TEXT(Sheet3!K1,0)&amp;CHAR(10)&amp;TEXT(Sheet3!K2,0)&amp;CHAR(10)&amp;TEXT(Sheet3!K3,0)&amp;CHAR(10)&amp;TEXT(Sheet3!K4,0)&amp;CHAR(10)&amp;TEXT(Sheet3!K5,0)&amp;CHAR(10)&amp;TEXT(Sheet3!K6,0)&amp;CHAR(10)&amp;TEXT(Sheet3!K7,0)&amp;CHAR(10)</f>
        <v xml:space="preserve">0
0
0
0
0
0
0
</v>
      </c>
      <c r="L18" s="12" t="str">
        <f>TEXT(Sheet3!L1,0)&amp;CHAR(10)&amp;TEXT(Sheet3!L2,0)&amp;CHAR(10)&amp;TEXT(Sheet3!L3,0)&amp;CHAR(10)&amp;TEXT(Sheet3!L4,0)&amp;CHAR(10)&amp;TEXT(Sheet3!L5,0)&amp;CHAR(10)&amp;TEXT(Sheet3!L6,0)&amp;CHAR(10)&amp;TEXT(Sheet3!L7,0)&amp;CHAR(10)</f>
        <v xml:space="preserve">0
0
0
0
0
0
0
</v>
      </c>
      <c r="M18" s="12" t="str">
        <f>TEXT(Sheet3!M1,0)&amp;CHAR(10)&amp;TEXT(Sheet3!M2,0)&amp;CHAR(10)&amp;TEXT(Sheet3!M3,0)&amp;CHAR(10)&amp;TEXT(Sheet3!M4,0)&amp;CHAR(10)&amp;TEXT(Sheet3!M5,0)&amp;CHAR(10)&amp;TEXT(Sheet3!M6,0)&amp;CHAR(10)&amp;TEXT(Sheet3!M7,0)&amp;CHAR(10)</f>
        <v xml:space="preserve">0
0
0
0
0
0
0
</v>
      </c>
      <c r="N18" s="12" t="str">
        <f>TEXT(Sheet3!N1,0)&amp;CHAR(10)&amp;TEXT(Sheet3!N2,0)&amp;CHAR(10)&amp;TEXT(Sheet3!N3,0)&amp;CHAR(10)&amp;TEXT(Sheet3!N4,0)&amp;CHAR(10)&amp;TEXT(Sheet3!N5,0)&amp;CHAR(10)&amp;TEXT(Sheet3!N6,0)&amp;CHAR(10)&amp;TEXT(Sheet3!N7,0)&amp;CHAR(10)&amp;TEXT(Sheet3!N8,0)&amp;CHAR(10)&amp;TEXT(Sheet3!N9,0)&amp;CHAR(10)&amp;TEXT(Sheet3!N10,0)</f>
        <v xml:space="preserve">父亲 张大 无 务农;
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7"/>
  <sheetViews>
    <sheetView workbookViewId="0">
      <selection activeCell="A16" sqref="A16"/>
    </sheetView>
  </sheetViews>
  <sheetFormatPr defaultRowHeight="14.25"/>
  <cols>
    <col min="5" max="6" width="11.625" bestFit="1" customWidth="1"/>
    <col min="10" max="10" width="20.5" bestFit="1" customWidth="1"/>
    <col min="11" max="11" width="11.625" bestFit="1" customWidth="1"/>
    <col min="14" max="14" width="18.375" bestFit="1" customWidth="1"/>
    <col min="15" max="15" width="16.125" bestFit="1" customWidth="1"/>
  </cols>
  <sheetData>
    <row r="1" spans="1:22">
      <c r="A1" s="1" t="s">
        <v>12</v>
      </c>
      <c r="B1" s="1"/>
      <c r="C1" s="1"/>
      <c r="D1" s="1" t="s">
        <v>14</v>
      </c>
      <c r="E1" s="1" t="s">
        <v>269</v>
      </c>
      <c r="F1" s="1" t="s">
        <v>270</v>
      </c>
      <c r="G1" s="1" t="s">
        <v>17</v>
      </c>
      <c r="H1" s="1" t="s">
        <v>38</v>
      </c>
      <c r="I1" s="1" t="s">
        <v>32</v>
      </c>
      <c r="J1" s="1" t="s">
        <v>46</v>
      </c>
      <c r="K1" s="1" t="s">
        <v>39</v>
      </c>
      <c r="L1" s="1" t="s">
        <v>47</v>
      </c>
      <c r="M1" s="1" t="s">
        <v>105</v>
      </c>
      <c r="N1" s="1" t="s">
        <v>109</v>
      </c>
      <c r="O1" s="1" t="s">
        <v>117</v>
      </c>
      <c r="P1" s="1" t="s">
        <v>119</v>
      </c>
      <c r="Q1" s="1" t="s">
        <v>122</v>
      </c>
      <c r="R1" s="1" t="s">
        <v>128</v>
      </c>
      <c r="S1" s="1" t="s">
        <v>139</v>
      </c>
      <c r="T1" s="1" t="s">
        <v>145</v>
      </c>
      <c r="U1" s="1" t="s">
        <v>169</v>
      </c>
      <c r="V1" s="1" t="s">
        <v>284</v>
      </c>
    </row>
    <row r="2" spans="1:22">
      <c r="A2" s="1" t="s">
        <v>213</v>
      </c>
      <c r="B2" s="21" t="s">
        <v>225</v>
      </c>
      <c r="C2" s="21" t="s">
        <v>238</v>
      </c>
      <c r="D2" s="1" t="s">
        <v>15</v>
      </c>
      <c r="E2" s="25">
        <v>34335</v>
      </c>
      <c r="F2" s="25">
        <v>34335</v>
      </c>
      <c r="G2" s="1" t="s">
        <v>18</v>
      </c>
      <c r="H2" s="1" t="s">
        <v>31</v>
      </c>
      <c r="I2" s="1" t="s">
        <v>33</v>
      </c>
      <c r="J2" s="1" t="s">
        <v>31</v>
      </c>
      <c r="K2" s="1" t="s">
        <v>41</v>
      </c>
      <c r="L2" t="s">
        <v>48</v>
      </c>
      <c r="M2" s="1" t="s">
        <v>106</v>
      </c>
      <c r="N2" s="1" t="s">
        <v>110</v>
      </c>
      <c r="O2" s="1" t="s">
        <v>240</v>
      </c>
      <c r="P2" s="1"/>
      <c r="Q2" s="1" t="s">
        <v>123</v>
      </c>
      <c r="R2" s="1" t="s">
        <v>129</v>
      </c>
      <c r="S2" s="1" t="s">
        <v>140</v>
      </c>
      <c r="T2" s="1" t="s">
        <v>147</v>
      </c>
      <c r="V2" s="1" t="s">
        <v>286</v>
      </c>
    </row>
    <row r="3" spans="1:22">
      <c r="A3" s="1" t="s">
        <v>214</v>
      </c>
      <c r="B3" s="21" t="s">
        <v>226</v>
      </c>
      <c r="C3" s="21" t="s">
        <v>239</v>
      </c>
      <c r="D3" s="1" t="s">
        <v>16</v>
      </c>
      <c r="E3" s="25">
        <v>34335</v>
      </c>
      <c r="F3" s="25">
        <v>34335</v>
      </c>
      <c r="G3" s="1" t="s">
        <v>20</v>
      </c>
      <c r="H3" s="1" t="s">
        <v>37</v>
      </c>
      <c r="I3" s="1" t="s">
        <v>34</v>
      </c>
      <c r="J3" s="1" t="s">
        <v>40</v>
      </c>
      <c r="K3" s="1" t="s">
        <v>42</v>
      </c>
      <c r="L3" t="s">
        <v>49</v>
      </c>
      <c r="M3" s="1" t="s">
        <v>107</v>
      </c>
      <c r="N3" s="1" t="s">
        <v>111</v>
      </c>
      <c r="O3" s="1" t="s">
        <v>241</v>
      </c>
      <c r="P3" s="1"/>
      <c r="Q3" s="1" t="s">
        <v>124</v>
      </c>
      <c r="R3" s="1" t="s">
        <v>130</v>
      </c>
      <c r="S3" s="1" t="s">
        <v>142</v>
      </c>
      <c r="T3" s="1" t="s">
        <v>148</v>
      </c>
    </row>
    <row r="4" spans="1:22">
      <c r="A4" s="1" t="s">
        <v>215</v>
      </c>
      <c r="B4" s="21" t="s">
        <v>227</v>
      </c>
      <c r="C4" s="21" t="s">
        <v>239</v>
      </c>
      <c r="E4" s="25">
        <v>34335</v>
      </c>
      <c r="F4" s="25">
        <v>34335</v>
      </c>
      <c r="G4" s="1" t="s">
        <v>19</v>
      </c>
      <c r="I4" s="1" t="s">
        <v>35</v>
      </c>
      <c r="K4" s="1" t="s">
        <v>43</v>
      </c>
      <c r="L4" t="s">
        <v>50</v>
      </c>
      <c r="M4" s="1" t="s">
        <v>108</v>
      </c>
      <c r="N4" s="1" t="s">
        <v>113</v>
      </c>
      <c r="O4" s="1" t="s">
        <v>242</v>
      </c>
      <c r="P4" s="1"/>
      <c r="Q4" s="1" t="s">
        <v>125</v>
      </c>
      <c r="R4" s="1" t="s">
        <v>131</v>
      </c>
      <c r="S4" s="1" t="s">
        <v>143</v>
      </c>
      <c r="T4" s="1" t="s">
        <v>149</v>
      </c>
    </row>
    <row r="5" spans="1:22">
      <c r="A5" s="1" t="s">
        <v>216</v>
      </c>
      <c r="B5" s="21" t="s">
        <v>228</v>
      </c>
      <c r="C5" s="21" t="s">
        <v>239</v>
      </c>
      <c r="E5" s="25">
        <v>34335</v>
      </c>
      <c r="F5" s="25">
        <v>34335</v>
      </c>
      <c r="G5" s="1" t="s">
        <v>21</v>
      </c>
      <c r="I5" s="1" t="s">
        <v>36</v>
      </c>
      <c r="K5" s="1" t="s">
        <v>44</v>
      </c>
      <c r="L5" t="s">
        <v>51</v>
      </c>
      <c r="N5" s="1" t="s">
        <v>114</v>
      </c>
      <c r="O5" s="1" t="s">
        <v>243</v>
      </c>
      <c r="P5" s="1" t="s">
        <v>120</v>
      </c>
      <c r="Q5" s="1" t="s">
        <v>126</v>
      </c>
      <c r="R5" s="1" t="s">
        <v>132</v>
      </c>
      <c r="S5" s="1" t="s">
        <v>144</v>
      </c>
      <c r="T5" s="1" t="s">
        <v>150</v>
      </c>
    </row>
    <row r="6" spans="1:22">
      <c r="A6" s="1" t="s">
        <v>217</v>
      </c>
      <c r="B6" s="21" t="s">
        <v>229</v>
      </c>
      <c r="C6" s="21" t="s">
        <v>239</v>
      </c>
      <c r="E6" s="25">
        <v>34335</v>
      </c>
      <c r="F6" s="25">
        <v>34335</v>
      </c>
      <c r="G6" s="1" t="s">
        <v>22</v>
      </c>
      <c r="K6" s="1" t="s">
        <v>45</v>
      </c>
      <c r="L6" t="s">
        <v>52</v>
      </c>
      <c r="O6" s="1" t="s">
        <v>244</v>
      </c>
      <c r="Q6" s="1" t="s">
        <v>127</v>
      </c>
      <c r="R6" s="1" t="s">
        <v>133</v>
      </c>
      <c r="S6" s="1" t="s">
        <v>184</v>
      </c>
      <c r="T6" s="1" t="s">
        <v>151</v>
      </c>
    </row>
    <row r="7" spans="1:22">
      <c r="A7" s="1" t="s">
        <v>218</v>
      </c>
      <c r="B7" s="21" t="s">
        <v>230</v>
      </c>
      <c r="C7" s="21" t="s">
        <v>239</v>
      </c>
      <c r="E7" s="25">
        <v>34335</v>
      </c>
      <c r="F7" s="25">
        <v>34335</v>
      </c>
      <c r="G7" s="1" t="s">
        <v>23</v>
      </c>
      <c r="K7" s="1" t="s">
        <v>31</v>
      </c>
      <c r="L7" t="s">
        <v>53</v>
      </c>
      <c r="O7" s="1" t="s">
        <v>245</v>
      </c>
      <c r="S7" s="1" t="s">
        <v>185</v>
      </c>
      <c r="T7" s="1" t="s">
        <v>152</v>
      </c>
    </row>
    <row r="8" spans="1:22">
      <c r="A8" s="1" t="s">
        <v>219</v>
      </c>
      <c r="B8" s="21" t="s">
        <v>231</v>
      </c>
      <c r="C8" s="21" t="s">
        <v>239</v>
      </c>
      <c r="E8" s="25">
        <v>34335</v>
      </c>
      <c r="F8" s="25">
        <v>30682</v>
      </c>
      <c r="G8" s="1" t="s">
        <v>26</v>
      </c>
      <c r="L8" t="s">
        <v>54</v>
      </c>
      <c r="O8" s="1" t="s">
        <v>246</v>
      </c>
      <c r="T8" s="1" t="s">
        <v>153</v>
      </c>
    </row>
    <row r="9" spans="1:22">
      <c r="A9" s="1" t="s">
        <v>220</v>
      </c>
      <c r="B9" s="21" t="s">
        <v>232</v>
      </c>
      <c r="C9" s="21" t="s">
        <v>239</v>
      </c>
      <c r="E9" s="25">
        <v>34335</v>
      </c>
      <c r="F9" s="25">
        <v>30682</v>
      </c>
      <c r="G9" s="1" t="s">
        <v>28</v>
      </c>
      <c r="L9" t="s">
        <v>55</v>
      </c>
      <c r="O9" s="1" t="s">
        <v>247</v>
      </c>
      <c r="T9" s="1" t="s">
        <v>154</v>
      </c>
    </row>
    <row r="10" spans="1:22">
      <c r="A10" s="1" t="s">
        <v>221</v>
      </c>
      <c r="B10" s="21" t="s">
        <v>233</v>
      </c>
      <c r="C10" s="21" t="s">
        <v>239</v>
      </c>
      <c r="E10" s="25">
        <v>30682</v>
      </c>
      <c r="F10" s="25">
        <v>30682</v>
      </c>
      <c r="G10" s="1" t="s">
        <v>24</v>
      </c>
      <c r="L10" t="s">
        <v>56</v>
      </c>
      <c r="O10" s="1" t="s">
        <v>248</v>
      </c>
      <c r="T10" s="1" t="s">
        <v>155</v>
      </c>
    </row>
    <row r="11" spans="1:22">
      <c r="A11" s="1" t="s">
        <v>222</v>
      </c>
      <c r="B11" s="21" t="s">
        <v>234</v>
      </c>
      <c r="C11" s="21" t="s">
        <v>239</v>
      </c>
      <c r="E11" s="25">
        <v>30682</v>
      </c>
      <c r="F11" s="25">
        <v>30682</v>
      </c>
      <c r="G11" s="1" t="s">
        <v>25</v>
      </c>
      <c r="L11" t="s">
        <v>57</v>
      </c>
      <c r="O11" s="1" t="s">
        <v>249</v>
      </c>
      <c r="T11" s="1" t="s">
        <v>156</v>
      </c>
    </row>
    <row r="12" spans="1:22">
      <c r="A12" s="1" t="s">
        <v>223</v>
      </c>
      <c r="B12" s="21" t="s">
        <v>235</v>
      </c>
      <c r="C12" s="21" t="s">
        <v>239</v>
      </c>
      <c r="E12" s="25">
        <v>30682</v>
      </c>
      <c r="F12" s="25">
        <v>30682</v>
      </c>
      <c r="G12" s="1" t="s">
        <v>27</v>
      </c>
      <c r="L12" t="s">
        <v>58</v>
      </c>
      <c r="O12" s="1" t="s">
        <v>250</v>
      </c>
      <c r="T12" s="1" t="s">
        <v>157</v>
      </c>
    </row>
    <row r="13" spans="1:22">
      <c r="A13" s="1" t="s">
        <v>224</v>
      </c>
      <c r="B13" s="21" t="s">
        <v>236</v>
      </c>
      <c r="C13" s="21" t="s">
        <v>239</v>
      </c>
      <c r="E13" s="25">
        <v>34335</v>
      </c>
      <c r="F13" s="25">
        <v>34335</v>
      </c>
      <c r="G13" s="1" t="s">
        <v>29</v>
      </c>
      <c r="L13" t="s">
        <v>59</v>
      </c>
      <c r="O13" s="1" t="s">
        <v>252</v>
      </c>
      <c r="T13" s="1" t="s">
        <v>158</v>
      </c>
    </row>
    <row r="14" spans="1:22">
      <c r="A14" s="1" t="s">
        <v>13</v>
      </c>
      <c r="B14" s="21" t="s">
        <v>237</v>
      </c>
      <c r="C14" s="21" t="s">
        <v>239</v>
      </c>
      <c r="E14" s="25">
        <v>30682</v>
      </c>
      <c r="F14" s="25">
        <v>30682</v>
      </c>
      <c r="L14" t="s">
        <v>60</v>
      </c>
      <c r="O14" s="1" t="s">
        <v>253</v>
      </c>
    </row>
    <row r="15" spans="1:22">
      <c r="L15" t="s">
        <v>61</v>
      </c>
      <c r="O15" s="1" t="s">
        <v>254</v>
      </c>
    </row>
    <row r="16" spans="1:22">
      <c r="L16" t="s">
        <v>62</v>
      </c>
      <c r="O16" s="1" t="s">
        <v>251</v>
      </c>
    </row>
    <row r="17" spans="12:15">
      <c r="L17" t="s">
        <v>63</v>
      </c>
      <c r="O17" s="1" t="s">
        <v>256</v>
      </c>
    </row>
    <row r="18" spans="12:15">
      <c r="L18" t="s">
        <v>64</v>
      </c>
      <c r="O18" s="1" t="s">
        <v>257</v>
      </c>
    </row>
    <row r="19" spans="12:15">
      <c r="L19" t="s">
        <v>65</v>
      </c>
      <c r="O19" s="1" t="s">
        <v>258</v>
      </c>
    </row>
    <row r="20" spans="12:15">
      <c r="L20" t="s">
        <v>66</v>
      </c>
      <c r="O20" s="1" t="s">
        <v>255</v>
      </c>
    </row>
    <row r="21" spans="12:15">
      <c r="L21" t="s">
        <v>67</v>
      </c>
      <c r="O21" s="1" t="s">
        <v>260</v>
      </c>
    </row>
    <row r="22" spans="12:15">
      <c r="L22" t="s">
        <v>68</v>
      </c>
      <c r="O22" s="1" t="s">
        <v>261</v>
      </c>
    </row>
    <row r="23" spans="12:15">
      <c r="L23" t="s">
        <v>69</v>
      </c>
      <c r="O23" s="1" t="s">
        <v>259</v>
      </c>
    </row>
    <row r="24" spans="12:15">
      <c r="L24" t="s">
        <v>70</v>
      </c>
      <c r="O24" s="1" t="s">
        <v>253</v>
      </c>
    </row>
    <row r="25" spans="12:15">
      <c r="L25" t="s">
        <v>71</v>
      </c>
      <c r="O25" s="1" t="s">
        <v>263</v>
      </c>
    </row>
    <row r="26" spans="12:15">
      <c r="L26" t="s">
        <v>72</v>
      </c>
      <c r="O26" s="1" t="s">
        <v>264</v>
      </c>
    </row>
    <row r="27" spans="12:15">
      <c r="L27" t="s">
        <v>73</v>
      </c>
      <c r="O27" s="1" t="s">
        <v>262</v>
      </c>
    </row>
    <row r="28" spans="12:15">
      <c r="L28" t="s">
        <v>74</v>
      </c>
      <c r="O28" s="1" t="s">
        <v>265</v>
      </c>
    </row>
    <row r="29" spans="12:15">
      <c r="L29" t="s">
        <v>75</v>
      </c>
      <c r="O29" s="1" t="s">
        <v>266</v>
      </c>
    </row>
    <row r="30" spans="12:15">
      <c r="L30" t="s">
        <v>76</v>
      </c>
      <c r="O30" s="1" t="s">
        <v>267</v>
      </c>
    </row>
    <row r="31" spans="12:15">
      <c r="L31" t="s">
        <v>77</v>
      </c>
      <c r="O31" s="1" t="s">
        <v>268</v>
      </c>
    </row>
    <row r="32" spans="12:15">
      <c r="L32" t="s">
        <v>78</v>
      </c>
      <c r="O32" s="1" t="s">
        <v>271</v>
      </c>
    </row>
    <row r="33" spans="12:15">
      <c r="L33" t="s">
        <v>79</v>
      </c>
      <c r="O33" s="1" t="s">
        <v>272</v>
      </c>
    </row>
    <row r="34" spans="12:15">
      <c r="L34" t="s">
        <v>80</v>
      </c>
      <c r="O34" s="1" t="s">
        <v>273</v>
      </c>
    </row>
    <row r="35" spans="12:15">
      <c r="L35" t="s">
        <v>81</v>
      </c>
      <c r="O35" s="1" t="s">
        <v>274</v>
      </c>
    </row>
    <row r="36" spans="12:15">
      <c r="L36" t="s">
        <v>82</v>
      </c>
      <c r="O36" s="1" t="s">
        <v>275</v>
      </c>
    </row>
    <row r="37" spans="12:15">
      <c r="L37" t="s">
        <v>83</v>
      </c>
      <c r="O37" s="1" t="s">
        <v>276</v>
      </c>
    </row>
    <row r="38" spans="12:15">
      <c r="L38" t="s">
        <v>84</v>
      </c>
      <c r="O38" s="1" t="s">
        <v>277</v>
      </c>
    </row>
    <row r="39" spans="12:15">
      <c r="L39" t="s">
        <v>85</v>
      </c>
      <c r="O39" s="1" t="s">
        <v>278</v>
      </c>
    </row>
    <row r="40" spans="12:15">
      <c r="L40" t="s">
        <v>86</v>
      </c>
      <c r="O40" s="1" t="s">
        <v>279</v>
      </c>
    </row>
    <row r="41" spans="12:15">
      <c r="L41" t="s">
        <v>87</v>
      </c>
    </row>
    <row r="42" spans="12:15">
      <c r="L42" t="s">
        <v>88</v>
      </c>
    </row>
    <row r="43" spans="12:15">
      <c r="L43" t="s">
        <v>89</v>
      </c>
    </row>
    <row r="44" spans="12:15">
      <c r="L44" t="s">
        <v>90</v>
      </c>
    </row>
    <row r="45" spans="12:15">
      <c r="L45" t="s">
        <v>91</v>
      </c>
    </row>
    <row r="46" spans="12:15">
      <c r="L46" t="s">
        <v>92</v>
      </c>
    </row>
    <row r="47" spans="12:15">
      <c r="L47" t="s">
        <v>93</v>
      </c>
    </row>
    <row r="48" spans="12:15">
      <c r="L48" t="s">
        <v>94</v>
      </c>
    </row>
    <row r="49" spans="12:12">
      <c r="L49" t="s">
        <v>95</v>
      </c>
    </row>
    <row r="50" spans="12:12">
      <c r="L50" t="s">
        <v>96</v>
      </c>
    </row>
    <row r="51" spans="12:12">
      <c r="L51" t="s">
        <v>97</v>
      </c>
    </row>
    <row r="52" spans="12:12">
      <c r="L52" t="s">
        <v>98</v>
      </c>
    </row>
    <row r="53" spans="12:12">
      <c r="L53" t="s">
        <v>99</v>
      </c>
    </row>
    <row r="54" spans="12:12">
      <c r="L54" t="s">
        <v>100</v>
      </c>
    </row>
    <row r="55" spans="12:12">
      <c r="L55" t="s">
        <v>101</v>
      </c>
    </row>
    <row r="56" spans="12:12">
      <c r="L56" t="s">
        <v>102</v>
      </c>
    </row>
    <row r="57" spans="12:12">
      <c r="L57" t="s">
        <v>103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（自动生成，勿动）汇总表</vt:lpstr>
      <vt:lpstr>Sheet3</vt:lpstr>
      <vt:lpstr>数据有效性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186</cp:lastModifiedBy>
  <cp:lastPrinted>2019-07-16T05:59:51Z</cp:lastPrinted>
  <dcterms:created xsi:type="dcterms:W3CDTF">2011-02-24T01:36:41Z</dcterms:created>
  <dcterms:modified xsi:type="dcterms:W3CDTF">2019-11-20T06:39:23Z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